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2995" windowHeight="2895" tabRatio="768"/>
  </bookViews>
  <sheets>
    <sheet name="มหาวิทยาลัย" sheetId="29" r:id="rId1"/>
    <sheet name="กท." sheetId="7" r:id="rId2"/>
    <sheet name="วศ." sheetId="5" r:id="rId3"/>
    <sheet name="พผท." sheetId="9" r:id="rId4"/>
    <sheet name="ทก." sheetId="10" r:id="rId5"/>
    <sheet name="ทล." sheetId="11" r:id="rId6"/>
    <sheet name="พย." sheetId="12" r:id="rId7"/>
    <sheet name="พท." sheetId="13" r:id="rId8"/>
    <sheet name="ภม." sheetId="14" r:id="rId9"/>
    <sheet name="มน." sheetId="8" r:id="rId10"/>
    <sheet name="รน." sheetId="15" r:id="rId11"/>
    <sheet name="ลจ." sheetId="16" r:id="rId12"/>
    <sheet name="วทส." sheetId="17" r:id="rId13"/>
    <sheet name="วท." sheetId="18" r:id="rId14"/>
    <sheet name="วก." sheetId="19" r:id="rId15"/>
    <sheet name="วศป." sheetId="20" r:id="rId16"/>
    <sheet name="วส." sheetId="21" r:id="rId17"/>
    <sheet name="ศป." sheetId="22" r:id="rId18"/>
    <sheet name="ดส." sheetId="23" r:id="rId19"/>
    <sheet name="ศษ." sheetId="24" r:id="rId20"/>
    <sheet name="สห." sheetId="25" r:id="rId21"/>
    <sheet name="สธ." sheetId="26" r:id="rId22"/>
    <sheet name="อญ." sheetId="27" r:id="rId23"/>
    <sheet name="IC" sheetId="28" r:id="rId24"/>
  </sheets>
  <calcPr calcId="145621"/>
</workbook>
</file>

<file path=xl/calcChain.xml><?xml version="1.0" encoding="utf-8"?>
<calcChain xmlns="http://schemas.openxmlformats.org/spreadsheetml/2006/main">
  <c r="B15" i="29" l="1"/>
  <c r="B6" i="29"/>
  <c r="H15" i="28" l="1"/>
  <c r="G15" i="28"/>
  <c r="F15" i="28"/>
  <c r="E15" i="28"/>
  <c r="C15" i="28"/>
  <c r="B15" i="28"/>
  <c r="H6" i="28"/>
  <c r="G6" i="28"/>
  <c r="F6" i="28"/>
  <c r="E6" i="28"/>
  <c r="D6" i="28"/>
  <c r="C6" i="28"/>
  <c r="B6" i="28"/>
  <c r="D15" i="27"/>
  <c r="C15" i="27"/>
  <c r="B15" i="27"/>
  <c r="D6" i="27"/>
  <c r="C6" i="27"/>
  <c r="B6" i="27"/>
  <c r="D15" i="26"/>
  <c r="C15" i="26"/>
  <c r="B15" i="26"/>
  <c r="D6" i="26"/>
  <c r="C6" i="26"/>
  <c r="B6" i="26"/>
  <c r="B15" i="25"/>
  <c r="B6" i="25"/>
  <c r="J15" i="24"/>
  <c r="M6" i="24"/>
  <c r="N6" i="24"/>
  <c r="M15" i="24"/>
  <c r="N15" i="24"/>
  <c r="Q15" i="24"/>
  <c r="P15" i="24"/>
  <c r="O15" i="24"/>
  <c r="L15" i="24"/>
  <c r="K15" i="24"/>
  <c r="I15" i="24"/>
  <c r="H15" i="24"/>
  <c r="G15" i="24"/>
  <c r="F15" i="24"/>
  <c r="E15" i="24"/>
  <c r="D15" i="24"/>
  <c r="C15" i="24"/>
  <c r="B15" i="24"/>
  <c r="Q6" i="24"/>
  <c r="P6" i="24"/>
  <c r="O6" i="24"/>
  <c r="L6" i="24"/>
  <c r="K6" i="24"/>
  <c r="J6" i="24"/>
  <c r="I6" i="24"/>
  <c r="H6" i="24"/>
  <c r="G6" i="24"/>
  <c r="F6" i="24"/>
  <c r="E6" i="24"/>
  <c r="D6" i="24"/>
  <c r="C6" i="24"/>
  <c r="B6" i="24"/>
  <c r="B15" i="23"/>
  <c r="B6" i="23"/>
  <c r="F15" i="22"/>
  <c r="E15" i="22"/>
  <c r="D15" i="22"/>
  <c r="C15" i="22"/>
  <c r="B15" i="22"/>
  <c r="F6" i="22"/>
  <c r="E6" i="22"/>
  <c r="D6" i="22"/>
  <c r="C6" i="22"/>
  <c r="B6" i="22"/>
  <c r="E15" i="21"/>
  <c r="D15" i="21"/>
  <c r="C15" i="21"/>
  <c r="B15" i="21"/>
  <c r="E6" i="21"/>
  <c r="D6" i="21"/>
  <c r="C6" i="21"/>
  <c r="B6" i="21"/>
  <c r="H15" i="20"/>
  <c r="G15" i="20"/>
  <c r="F15" i="20"/>
  <c r="E15" i="20"/>
  <c r="D15" i="20"/>
  <c r="C15" i="20"/>
  <c r="B15" i="20"/>
  <c r="H6" i="20"/>
  <c r="G6" i="20"/>
  <c r="F6" i="20"/>
  <c r="E6" i="20"/>
  <c r="D6" i="20"/>
  <c r="C6" i="20"/>
  <c r="B6" i="20"/>
  <c r="D15" i="19"/>
  <c r="C15" i="19"/>
  <c r="B15" i="19"/>
  <c r="D6" i="19"/>
  <c r="C6" i="19"/>
  <c r="B6" i="19"/>
  <c r="L15" i="18"/>
  <c r="K15" i="18"/>
  <c r="I15" i="18"/>
  <c r="H15" i="18"/>
  <c r="G15" i="18"/>
  <c r="F15" i="18"/>
  <c r="E15" i="18"/>
  <c r="D15" i="18"/>
  <c r="C15" i="18"/>
  <c r="B15" i="18"/>
  <c r="L6" i="18"/>
  <c r="K6" i="18"/>
  <c r="J6" i="18"/>
  <c r="I6" i="18"/>
  <c r="H6" i="18"/>
  <c r="G6" i="18"/>
  <c r="F6" i="18"/>
  <c r="E6" i="18"/>
  <c r="D6" i="18"/>
  <c r="C6" i="18"/>
  <c r="B6" i="18"/>
  <c r="C15" i="17"/>
  <c r="B15" i="17"/>
  <c r="C6" i="17"/>
  <c r="B6" i="17"/>
  <c r="F15" i="16"/>
  <c r="E15" i="16"/>
  <c r="D15" i="16"/>
  <c r="C15" i="16"/>
  <c r="B15" i="16"/>
  <c r="F6" i="16"/>
  <c r="E6" i="16"/>
  <c r="D6" i="16"/>
  <c r="C6" i="16"/>
  <c r="B6" i="16"/>
  <c r="E15" i="15"/>
  <c r="D15" i="15"/>
  <c r="C15" i="15"/>
  <c r="B15" i="15"/>
  <c r="E6" i="15"/>
  <c r="D6" i="15"/>
  <c r="C6" i="15"/>
  <c r="B6" i="15"/>
  <c r="C15" i="14"/>
  <c r="B15" i="14"/>
  <c r="C6" i="14"/>
  <c r="B6" i="14"/>
  <c r="B15" i="13"/>
  <c r="B6" i="13"/>
  <c r="B15" i="12"/>
  <c r="B6" i="12"/>
  <c r="B15" i="11"/>
  <c r="B6" i="11"/>
  <c r="B15" i="10"/>
  <c r="B6" i="10"/>
  <c r="B6" i="9"/>
  <c r="B15" i="9"/>
  <c r="D15" i="8"/>
  <c r="E15" i="8"/>
  <c r="F15" i="8"/>
  <c r="G15" i="8"/>
  <c r="H15" i="8"/>
  <c r="I15" i="8"/>
  <c r="K15" i="8"/>
  <c r="L15" i="8"/>
  <c r="M15" i="8"/>
  <c r="N15" i="8"/>
  <c r="O15" i="8"/>
  <c r="C6" i="8"/>
  <c r="D6" i="8"/>
  <c r="E6" i="8"/>
  <c r="F6" i="8"/>
  <c r="G6" i="8"/>
  <c r="H6" i="8"/>
  <c r="I6" i="8"/>
  <c r="J6" i="8"/>
  <c r="K6" i="8"/>
  <c r="L6" i="8"/>
  <c r="M6" i="8"/>
  <c r="N6" i="8"/>
  <c r="O6" i="8"/>
  <c r="B6" i="8"/>
  <c r="C15" i="8"/>
  <c r="B15" i="8"/>
  <c r="C6" i="7"/>
  <c r="D6" i="7"/>
  <c r="E6" i="7"/>
  <c r="F6" i="7"/>
  <c r="G6" i="7"/>
  <c r="H6" i="7"/>
  <c r="I6" i="7"/>
  <c r="B6" i="7"/>
  <c r="H15" i="7"/>
  <c r="I15" i="7"/>
  <c r="G15" i="7"/>
  <c r="F15" i="7"/>
  <c r="E15" i="7"/>
  <c r="C15" i="7"/>
  <c r="B15" i="7"/>
  <c r="C6" i="5" l="1"/>
  <c r="D6" i="5"/>
  <c r="E6" i="5"/>
  <c r="F6" i="5"/>
  <c r="G6" i="5"/>
  <c r="B6" i="5"/>
  <c r="C15" i="5"/>
  <c r="D15" i="5"/>
  <c r="E15" i="5"/>
  <c r="F15" i="5"/>
  <c r="G15" i="5"/>
  <c r="B15" i="5"/>
</calcChain>
</file>

<file path=xl/sharedStrings.xml><?xml version="1.0" encoding="utf-8"?>
<sst xmlns="http://schemas.openxmlformats.org/spreadsheetml/2006/main" count="468" uniqueCount="134">
  <si>
    <t>คณะการจัดการและการท่องเที่ยว</t>
  </si>
  <si>
    <t>การเงิน</t>
  </si>
  <si>
    <t>การจัดการ</t>
  </si>
  <si>
    <t>การจัดการการโรงแรม</t>
  </si>
  <si>
    <t>การจัดการการโรงแรมและการท่องเที่ยว</t>
  </si>
  <si>
    <t>การจัดการทรัพยากรมนุษย์</t>
  </si>
  <si>
    <t>การจัดการธุรกิจระหว่างประเทศ</t>
  </si>
  <si>
    <t>การตลาด</t>
  </si>
  <si>
    <t>การบัญชี</t>
  </si>
  <si>
    <t>คณะการแพทย์แผนไทยอภัยภูเบศร</t>
  </si>
  <si>
    <t>การแพทย์แผนไทยประยุกต์</t>
  </si>
  <si>
    <t>คณะเทคโนโลยีการเกษตร</t>
  </si>
  <si>
    <t>เกษตรศาสตร์</t>
  </si>
  <si>
    <t>คณะเทคโนโลยีทางทะเล</t>
  </si>
  <si>
    <t>เทคโนโลยีทางทะเล</t>
  </si>
  <si>
    <t>คณะพยาบาลศาสตร์</t>
  </si>
  <si>
    <t>การพยาบาล</t>
  </si>
  <si>
    <t>คณะแพทยศาสตร์</t>
  </si>
  <si>
    <t>แพทยศาสตร์</t>
  </si>
  <si>
    <t>คณะภูมิสารสนเทศศาสตร์</t>
  </si>
  <si>
    <t>ภูมิศาสตร์</t>
  </si>
  <si>
    <t>ภูมิสารสนเทศศาสตร์</t>
  </si>
  <si>
    <t>คณะมนุษยศาสตร์และสังคมศาสตร์</t>
  </si>
  <si>
    <t>การพัฒนาชุมชน</t>
  </si>
  <si>
    <t>จิตวิทยา</t>
  </si>
  <si>
    <t>นิเทศศาสตร์</t>
  </si>
  <si>
    <t>ประวัติศาสตร์</t>
  </si>
  <si>
    <t>ภาษาเกาหลี</t>
  </si>
  <si>
    <t>ภาษาจีน</t>
  </si>
  <si>
    <t>ภาษาญี่ปุ่น</t>
  </si>
  <si>
    <t>ภาษาไทย</t>
  </si>
  <si>
    <t>ภาษาฝรั่งเศสเพื่อการสื่อสาร</t>
  </si>
  <si>
    <t>ภาษาอังกฤษ</t>
  </si>
  <si>
    <t>ศาสนาและปรัชญา</t>
  </si>
  <si>
    <t>เศรษฐศาสตร์</t>
  </si>
  <si>
    <t>สารสนเทศศึกษา</t>
  </si>
  <si>
    <t>คณะรัฐศาสตร์และนิติศาสตร์</t>
  </si>
  <si>
    <t>การบริหารทั่วไป</t>
  </si>
  <si>
    <t>การปกครองท้องถิ่น</t>
  </si>
  <si>
    <t>นิติศาสตร์</t>
  </si>
  <si>
    <t>รัฐศาสตร์</t>
  </si>
  <si>
    <t>คณะโลจิสติกส์</t>
  </si>
  <si>
    <t>การค้าระหว่างประเทศ</t>
  </si>
  <si>
    <t>การจัดการโลจิสติกส์</t>
  </si>
  <si>
    <t>การจัดการอุตสาหกรรมพาณิชยนาวี</t>
  </si>
  <si>
    <t>ธุรกิจพาณิชยนาวี</t>
  </si>
  <si>
    <t>วิทยาการเดินเรือ</t>
  </si>
  <si>
    <t>คณะวิทยาการสารสนเทศ</t>
  </si>
  <si>
    <t>เทคโนโลยีสารสนเทศ</t>
  </si>
  <si>
    <t>วิทยาการคอมพิวเตอร์</t>
  </si>
  <si>
    <t>คณะวิทยาศาสตร์</t>
  </si>
  <si>
    <t>คณิตศาสตร์</t>
  </si>
  <si>
    <t>เคมี</t>
  </si>
  <si>
    <t>จุลชีววิทยา</t>
  </si>
  <si>
    <t>ชีวเคมี</t>
  </si>
  <si>
    <t>ชีววิทยา</t>
  </si>
  <si>
    <t>เทคโนโลยีชีวภาพ</t>
  </si>
  <si>
    <t>เทคโนโลยีอาหาร</t>
  </si>
  <si>
    <t>ฟิสิกส์</t>
  </si>
  <si>
    <t>ฟิสิกส์ประยุกต์</t>
  </si>
  <si>
    <t>วาริชศาสตร์</t>
  </si>
  <si>
    <t>สถิติ</t>
  </si>
  <si>
    <t>คณะวิทยาศาสตร์การกีฬา</t>
  </si>
  <si>
    <t>การออกกำลังกายและกีฬาศึกษา</t>
  </si>
  <si>
    <t>วิทยาศาสตร์การออกกำลังกายและการกีฬา</t>
  </si>
  <si>
    <t>สื่อสารมวลชนทางกีฬา</t>
  </si>
  <si>
    <t>คณะวิทยาศาสตร์และศิลปศาสตร์</t>
  </si>
  <si>
    <t>เทคโนโลยีการเกษตร</t>
  </si>
  <si>
    <t>ระบบสารสนเทศคอมพิวเตอร์</t>
  </si>
  <si>
    <t>ระบบสารสนเทศทางธุรกิจ</t>
  </si>
  <si>
    <t>คณะวิทยาศาสตร์และสังคมศาสตร์</t>
  </si>
  <si>
    <t>คอมพิวเตอร์ธุรกิจ</t>
  </si>
  <si>
    <t>คณะวิศวกรรมศาสตร์</t>
  </si>
  <si>
    <t>วิศวกรรมเคมี</t>
  </si>
  <si>
    <t>วิศวกรรมเครื่องกล</t>
  </si>
  <si>
    <t>วิศวกรรมไฟฟ้า</t>
  </si>
  <si>
    <t>วิศวกรรมโยธา</t>
  </si>
  <si>
    <t>วิศวกรรมอุตสาหการ</t>
  </si>
  <si>
    <t>คณะศิลปกรรมศาสตร์</t>
  </si>
  <si>
    <t>การออกแบบผลิตภัณฑ์</t>
  </si>
  <si>
    <t>จิตรกรรม</t>
  </si>
  <si>
    <t>เซรามิกส์</t>
  </si>
  <si>
    <t>ดนตรีและการแสดง</t>
  </si>
  <si>
    <t>นิเทศศิลป์</t>
  </si>
  <si>
    <t>ภาพพิมพ์</t>
  </si>
  <si>
    <t>คณะศึกษาศาสตร์</t>
  </si>
  <si>
    <t>การศึกษาปฐมวัย</t>
  </si>
  <si>
    <t>การสอนคณิตศาสตร์</t>
  </si>
  <si>
    <t>การสอนเคมี</t>
  </si>
  <si>
    <t>การสอนชีววิทยา</t>
  </si>
  <si>
    <t>การสอนนาฏสังคีต</t>
  </si>
  <si>
    <t>การสอนฟิสิกส์</t>
  </si>
  <si>
    <t>การสอนภาษาจีน</t>
  </si>
  <si>
    <t>การสอนภาษาญี่ปุ่น</t>
  </si>
  <si>
    <t>การสอนภาษาไทย</t>
  </si>
  <si>
    <t>การสอนภาษาอังกฤษ</t>
  </si>
  <si>
    <t>การสอนวิทยาศาสตร์ทั่วไป</t>
  </si>
  <si>
    <t>การสอนศิลปะ</t>
  </si>
  <si>
    <t>การสอนสังคมศึกษา ศาสนา และวัฒนธรรม</t>
  </si>
  <si>
    <t>การสอนสุขศึกษาและพลศึกษา</t>
  </si>
  <si>
    <t>เทคโนโลยีการศึกษา</t>
  </si>
  <si>
    <t>เทคโนโลยีอุตสาหกรรมศึกษา</t>
  </si>
  <si>
    <t>คณะสหเวชศาสตร์</t>
  </si>
  <si>
    <t>ชีวเวชศาสตร์</t>
  </si>
  <si>
    <t>คณะสาธารณสุขศาสตร์</t>
  </si>
  <si>
    <t>สุขศาสตร์อุตสาหกรรมและความปลอดภัย</t>
  </si>
  <si>
    <t>สุขศึกษาและพฤติกรรมสุขภาพ</t>
  </si>
  <si>
    <t>อนามัยสิ่งแวดล้อม</t>
  </si>
  <si>
    <t>คณะอัญมณี</t>
  </si>
  <si>
    <t>การออกแบบเครื่องประดับ</t>
  </si>
  <si>
    <t>ธุรกิจอัญมณีและเครื่องประดับ</t>
  </si>
  <si>
    <t>อัญมณีและเครื่องประดับ</t>
  </si>
  <si>
    <t>วิทยาลัยนานาชาติ</t>
  </si>
  <si>
    <t>การจัดการท่องเที่ยวและการโรงแรม</t>
  </si>
  <si>
    <t>การจัดการระบบสารสนเทศ</t>
  </si>
  <si>
    <t>ทักษะการติดต่อสื่อสารเพื่อการพัฒนาทรัพยากรมนุษย์</t>
  </si>
  <si>
    <t>เทคโนโลยีบัณฑิต</t>
  </si>
  <si>
    <t>สาขาวิชา</t>
  </si>
  <si>
    <t>จำนวนบัณฑิตที่ศึกษาต่อ</t>
  </si>
  <si>
    <t>จำนวนผู้สำเร็จการศึกษาที่มีงานทำก่อนเข้าศึกษา</t>
  </si>
  <si>
    <t>จำนวนบัณฑิตที่อุปสมบท</t>
  </si>
  <si>
    <t>จำนวนบัณฑิตที่เกณฑ์ทหาร</t>
  </si>
  <si>
    <t>จำนวนบัณฑิตที่ได้งานทำหลังสำเร็จการศึกษา (ไม่นับรวมผู้ประกอบอาชีพอิสระ)</t>
  </si>
  <si>
    <t>จำนวนบัณฑิตที่ประกอบอาชีพอิสระ</t>
  </si>
  <si>
    <t>ภาษาไทยเพื่อการสื่อสารสำหรับชาวต่างประเทศ</t>
  </si>
  <si>
    <t>ร้อยละของบัณฑิตปริญญาตรีที่ได้งานทำ หรือประกอบอาชีพอิสระภายใน ๑ ปี</t>
  </si>
  <si>
    <t>จำนวนบัณฑิตทั้งหมด</t>
  </si>
  <si>
    <t>จำนวนบัณฑิตที่ตอบแบบสำรวจ</t>
  </si>
  <si>
    <t xml:space="preserve">    - ตรงสาขาที่เรียน</t>
  </si>
  <si>
    <t xml:space="preserve">    - ไม่ตรงสาขาที่เรียน</t>
  </si>
  <si>
    <t>ร้อยละการมีงานทำ</t>
  </si>
  <si>
    <t>ร้อยละการตอบแบบสำรวจ</t>
  </si>
  <si>
    <t>คณะการดนตรีและการแสดง</t>
  </si>
  <si>
    <t>มหาวิทยาลัยบูรพา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</si>
</sst>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2" fontId="2" fillId="0" borderId="4" xfId="0" applyNumberFormat="1" applyFont="1" applyBorder="1" applyAlignment="1">
      <alignment horizontal="center" vertical="top" wrapText="1"/>
    </xf>
    <xf numFmtId="0" fontId="5" fillId="0" borderId="2" xfId="2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_Sheet2" xfId="1"/>
    <cellStyle name="Normal_Sheet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/>
  </sheetViews>
  <sheetFormatPr defaultRowHeight="21" x14ac:dyDescent="0.35"/>
  <cols>
    <col min="1" max="1" width="35.375" style="1" customWidth="1"/>
    <col min="2" max="2" width="23.75" style="1" customWidth="1"/>
    <col min="3" max="16384" width="9" style="1"/>
  </cols>
  <sheetData>
    <row r="1" spans="1:2" x14ac:dyDescent="0.35">
      <c r="A1" s="2" t="s">
        <v>125</v>
      </c>
    </row>
    <row r="2" spans="1:2" x14ac:dyDescent="0.35">
      <c r="A2" s="3" t="s">
        <v>133</v>
      </c>
    </row>
    <row r="3" spans="1:2" s="4" customFormat="1" x14ac:dyDescent="0.35">
      <c r="A3" s="21" t="s">
        <v>117</v>
      </c>
      <c r="B3" s="21" t="s">
        <v>133</v>
      </c>
    </row>
    <row r="4" spans="1:2" x14ac:dyDescent="0.35">
      <c r="A4" s="24" t="s">
        <v>126</v>
      </c>
      <c r="B4" s="46">
        <v>8763</v>
      </c>
    </row>
    <row r="5" spans="1:2" x14ac:dyDescent="0.35">
      <c r="A5" s="15" t="s">
        <v>127</v>
      </c>
      <c r="B5" s="42">
        <v>7583</v>
      </c>
    </row>
    <row r="6" spans="1:2" x14ac:dyDescent="0.35">
      <c r="A6" s="47" t="s">
        <v>131</v>
      </c>
      <c r="B6" s="48">
        <f>B5*100/B4</f>
        <v>86.534291909163528</v>
      </c>
    </row>
    <row r="7" spans="1:2" s="5" customFormat="1" ht="42" x14ac:dyDescent="0.2">
      <c r="A7" s="12" t="s">
        <v>122</v>
      </c>
      <c r="B7" s="41">
        <v>4878</v>
      </c>
    </row>
    <row r="8" spans="1:2" x14ac:dyDescent="0.35">
      <c r="A8" s="15" t="s">
        <v>128</v>
      </c>
      <c r="B8" s="42">
        <v>2878</v>
      </c>
    </row>
    <row r="9" spans="1:2" x14ac:dyDescent="0.35">
      <c r="A9" s="18" t="s">
        <v>129</v>
      </c>
      <c r="B9" s="43">
        <v>2000</v>
      </c>
    </row>
    <row r="10" spans="1:2" x14ac:dyDescent="0.35">
      <c r="A10" s="6" t="s">
        <v>123</v>
      </c>
      <c r="B10" s="44">
        <v>337</v>
      </c>
    </row>
    <row r="11" spans="1:2" s="5" customFormat="1" x14ac:dyDescent="0.2">
      <c r="A11" s="9" t="s">
        <v>119</v>
      </c>
      <c r="B11" s="45">
        <v>648</v>
      </c>
    </row>
    <row r="12" spans="1:2" x14ac:dyDescent="0.35">
      <c r="A12" s="6" t="s">
        <v>118</v>
      </c>
      <c r="B12" s="44">
        <v>439</v>
      </c>
    </row>
    <row r="13" spans="1:2" x14ac:dyDescent="0.35">
      <c r="A13" s="6" t="s">
        <v>120</v>
      </c>
      <c r="B13" s="44">
        <v>3</v>
      </c>
    </row>
    <row r="14" spans="1:2" x14ac:dyDescent="0.35">
      <c r="A14" s="6" t="s">
        <v>121</v>
      </c>
      <c r="B14" s="44">
        <v>99</v>
      </c>
    </row>
    <row r="15" spans="1:2" x14ac:dyDescent="0.35">
      <c r="A15" s="22" t="s">
        <v>130</v>
      </c>
      <c r="B15" s="23">
        <f>(B7+B10)/(B5-B11-B12-B13-B14)*100</f>
        <v>81.560838285893027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C8" sqref="C8"/>
    </sheetView>
  </sheetViews>
  <sheetFormatPr defaultRowHeight="21" x14ac:dyDescent="0.35"/>
  <cols>
    <col min="1" max="1" width="35.375" style="1" customWidth="1"/>
    <col min="2" max="2" width="16.25" style="27" customWidth="1"/>
    <col min="3" max="10" width="12.5" style="27" customWidth="1"/>
    <col min="11" max="11" width="13.75" style="27" customWidth="1"/>
    <col min="12" max="14" width="12.5" style="27" customWidth="1"/>
    <col min="15" max="15" width="15.5" style="27" customWidth="1"/>
    <col min="16" max="16384" width="9" style="1"/>
  </cols>
  <sheetData>
    <row r="1" spans="1:15" x14ac:dyDescent="0.35">
      <c r="A1" s="2" t="s">
        <v>125</v>
      </c>
    </row>
    <row r="2" spans="1:15" x14ac:dyDescent="0.35">
      <c r="A2" s="3" t="s">
        <v>22</v>
      </c>
    </row>
    <row r="3" spans="1:15" s="4" customFormat="1" ht="84" x14ac:dyDescent="0.35">
      <c r="A3" s="37" t="s">
        <v>117</v>
      </c>
      <c r="B3" s="39" t="s">
        <v>23</v>
      </c>
      <c r="C3" s="39" t="s">
        <v>24</v>
      </c>
      <c r="D3" s="39" t="s">
        <v>25</v>
      </c>
      <c r="E3" s="39" t="s">
        <v>26</v>
      </c>
      <c r="F3" s="39" t="s">
        <v>27</v>
      </c>
      <c r="G3" s="39" t="s">
        <v>28</v>
      </c>
      <c r="H3" s="39" t="s">
        <v>29</v>
      </c>
      <c r="I3" s="39" t="s">
        <v>30</v>
      </c>
      <c r="J3" s="38" t="s">
        <v>124</v>
      </c>
      <c r="K3" s="39" t="s">
        <v>31</v>
      </c>
      <c r="L3" s="39" t="s">
        <v>32</v>
      </c>
      <c r="M3" s="39" t="s">
        <v>33</v>
      </c>
      <c r="N3" s="39" t="s">
        <v>34</v>
      </c>
      <c r="O3" s="39" t="s">
        <v>35</v>
      </c>
    </row>
    <row r="4" spans="1:15" x14ac:dyDescent="0.35">
      <c r="A4" s="24" t="s">
        <v>126</v>
      </c>
      <c r="B4" s="29">
        <v>64</v>
      </c>
      <c r="C4" s="29">
        <v>177</v>
      </c>
      <c r="D4" s="29">
        <v>327</v>
      </c>
      <c r="E4" s="29">
        <v>68</v>
      </c>
      <c r="F4" s="29">
        <v>37</v>
      </c>
      <c r="G4" s="29">
        <v>53</v>
      </c>
      <c r="H4" s="29">
        <v>21</v>
      </c>
      <c r="I4" s="29">
        <v>64</v>
      </c>
      <c r="J4" s="29">
        <v>14</v>
      </c>
      <c r="K4" s="29">
        <v>35</v>
      </c>
      <c r="L4" s="29">
        <v>102</v>
      </c>
      <c r="M4" s="29">
        <v>76</v>
      </c>
      <c r="N4" s="29">
        <v>86</v>
      </c>
      <c r="O4" s="29">
        <v>69</v>
      </c>
    </row>
    <row r="5" spans="1:15" x14ac:dyDescent="0.35">
      <c r="A5" s="15" t="s">
        <v>127</v>
      </c>
      <c r="B5" s="30">
        <v>60</v>
      </c>
      <c r="C5" s="30">
        <v>157</v>
      </c>
      <c r="D5" s="30">
        <v>274</v>
      </c>
      <c r="E5" s="30">
        <v>64</v>
      </c>
      <c r="F5" s="30">
        <v>28</v>
      </c>
      <c r="G5" s="30">
        <v>51</v>
      </c>
      <c r="H5" s="30">
        <v>17</v>
      </c>
      <c r="I5" s="30">
        <v>56</v>
      </c>
      <c r="J5" s="31"/>
      <c r="K5" s="30">
        <v>28</v>
      </c>
      <c r="L5" s="30">
        <v>81</v>
      </c>
      <c r="M5" s="30">
        <v>69</v>
      </c>
      <c r="N5" s="30">
        <v>71</v>
      </c>
      <c r="O5" s="30">
        <v>59</v>
      </c>
    </row>
    <row r="6" spans="1:15" x14ac:dyDescent="0.35">
      <c r="A6" s="18" t="s">
        <v>131</v>
      </c>
      <c r="B6" s="28">
        <f>B5*100/B4</f>
        <v>93.75</v>
      </c>
      <c r="C6" s="28">
        <f t="shared" ref="C6:O6" si="0">C5*100/C4</f>
        <v>88.700564971751419</v>
      </c>
      <c r="D6" s="28">
        <f t="shared" si="0"/>
        <v>83.792048929663608</v>
      </c>
      <c r="E6" s="28">
        <f t="shared" si="0"/>
        <v>94.117647058823536</v>
      </c>
      <c r="F6" s="28">
        <f t="shared" si="0"/>
        <v>75.675675675675677</v>
      </c>
      <c r="G6" s="28">
        <f t="shared" si="0"/>
        <v>96.226415094339629</v>
      </c>
      <c r="H6" s="28">
        <f t="shared" si="0"/>
        <v>80.952380952380949</v>
      </c>
      <c r="I6" s="28">
        <f t="shared" si="0"/>
        <v>87.5</v>
      </c>
      <c r="J6" s="28">
        <f t="shared" si="0"/>
        <v>0</v>
      </c>
      <c r="K6" s="28">
        <f t="shared" si="0"/>
        <v>80</v>
      </c>
      <c r="L6" s="28">
        <f t="shared" si="0"/>
        <v>79.411764705882348</v>
      </c>
      <c r="M6" s="28">
        <f t="shared" si="0"/>
        <v>90.78947368421052</v>
      </c>
      <c r="N6" s="28">
        <f t="shared" si="0"/>
        <v>82.558139534883722</v>
      </c>
      <c r="O6" s="28">
        <f t="shared" si="0"/>
        <v>85.507246376811594</v>
      </c>
    </row>
    <row r="7" spans="1:15" s="5" customFormat="1" ht="42" x14ac:dyDescent="0.2">
      <c r="A7" s="12" t="s">
        <v>122</v>
      </c>
      <c r="B7" s="32">
        <v>43</v>
      </c>
      <c r="C7" s="32">
        <v>102</v>
      </c>
      <c r="D7" s="32">
        <v>173</v>
      </c>
      <c r="E7" s="32">
        <v>47</v>
      </c>
      <c r="F7" s="32">
        <v>20</v>
      </c>
      <c r="G7" s="32">
        <v>30</v>
      </c>
      <c r="H7" s="32">
        <v>14</v>
      </c>
      <c r="I7" s="32">
        <v>40</v>
      </c>
      <c r="J7" s="13"/>
      <c r="K7" s="32">
        <v>23</v>
      </c>
      <c r="L7" s="32">
        <v>62</v>
      </c>
      <c r="M7" s="32">
        <v>38</v>
      </c>
      <c r="N7" s="32">
        <v>50</v>
      </c>
      <c r="O7" s="32">
        <v>44</v>
      </c>
    </row>
    <row r="8" spans="1:15" x14ac:dyDescent="0.35">
      <c r="A8" s="15" t="s">
        <v>128</v>
      </c>
      <c r="B8" s="30">
        <v>9</v>
      </c>
      <c r="C8" s="30">
        <v>42</v>
      </c>
      <c r="D8" s="30">
        <v>79</v>
      </c>
      <c r="E8" s="30">
        <v>7</v>
      </c>
      <c r="F8" s="30">
        <v>11</v>
      </c>
      <c r="G8" s="30">
        <v>22</v>
      </c>
      <c r="H8" s="30">
        <v>13</v>
      </c>
      <c r="I8" s="30">
        <v>14</v>
      </c>
      <c r="J8" s="31"/>
      <c r="K8" s="30">
        <v>6</v>
      </c>
      <c r="L8" s="30">
        <v>34</v>
      </c>
      <c r="M8" s="30">
        <v>5</v>
      </c>
      <c r="N8" s="30">
        <v>32</v>
      </c>
      <c r="O8" s="30">
        <v>18</v>
      </c>
    </row>
    <row r="9" spans="1:15" x14ac:dyDescent="0.35">
      <c r="A9" s="18" t="s">
        <v>129</v>
      </c>
      <c r="B9" s="33">
        <v>34</v>
      </c>
      <c r="C9" s="33">
        <v>60</v>
      </c>
      <c r="D9" s="33">
        <v>94</v>
      </c>
      <c r="E9" s="33">
        <v>40</v>
      </c>
      <c r="F9" s="33">
        <v>9</v>
      </c>
      <c r="G9" s="33">
        <v>8</v>
      </c>
      <c r="H9" s="33">
        <v>1</v>
      </c>
      <c r="I9" s="33">
        <v>26</v>
      </c>
      <c r="J9" s="34"/>
      <c r="K9" s="33">
        <v>17</v>
      </c>
      <c r="L9" s="33">
        <v>28</v>
      </c>
      <c r="M9" s="33">
        <v>33</v>
      </c>
      <c r="N9" s="33">
        <v>18</v>
      </c>
      <c r="O9" s="33">
        <v>26</v>
      </c>
    </row>
    <row r="10" spans="1:15" x14ac:dyDescent="0.35">
      <c r="A10" s="6" t="s">
        <v>123</v>
      </c>
      <c r="B10" s="35">
        <v>4</v>
      </c>
      <c r="C10" s="35">
        <v>10</v>
      </c>
      <c r="D10" s="35">
        <v>14</v>
      </c>
      <c r="E10" s="35">
        <v>1</v>
      </c>
      <c r="F10" s="35">
        <v>2</v>
      </c>
      <c r="G10" s="35">
        <v>1</v>
      </c>
      <c r="H10" s="35">
        <v>2</v>
      </c>
      <c r="I10" s="35">
        <v>2</v>
      </c>
      <c r="J10" s="10"/>
      <c r="K10" s="35">
        <v>0</v>
      </c>
      <c r="L10" s="35">
        <v>2</v>
      </c>
      <c r="M10" s="35">
        <v>2</v>
      </c>
      <c r="N10" s="35">
        <v>2</v>
      </c>
      <c r="O10" s="35">
        <v>2</v>
      </c>
    </row>
    <row r="11" spans="1:15" s="5" customFormat="1" x14ac:dyDescent="0.2">
      <c r="A11" s="9" t="s">
        <v>119</v>
      </c>
      <c r="B11" s="35">
        <v>3</v>
      </c>
      <c r="C11" s="35">
        <v>6</v>
      </c>
      <c r="D11" s="35">
        <v>13</v>
      </c>
      <c r="E11" s="35">
        <v>0</v>
      </c>
      <c r="F11" s="35">
        <v>0</v>
      </c>
      <c r="G11" s="35">
        <v>4</v>
      </c>
      <c r="H11" s="35">
        <v>0</v>
      </c>
      <c r="I11" s="35">
        <v>3</v>
      </c>
      <c r="J11" s="10"/>
      <c r="K11" s="35">
        <v>1</v>
      </c>
      <c r="L11" s="35">
        <v>1</v>
      </c>
      <c r="M11" s="35">
        <v>3</v>
      </c>
      <c r="N11" s="35">
        <v>1</v>
      </c>
      <c r="O11" s="35">
        <v>4</v>
      </c>
    </row>
    <row r="12" spans="1:15" x14ac:dyDescent="0.35">
      <c r="A12" s="6" t="s">
        <v>118</v>
      </c>
      <c r="B12" s="35">
        <v>2</v>
      </c>
      <c r="C12" s="35">
        <v>7</v>
      </c>
      <c r="D12" s="35">
        <v>6</v>
      </c>
      <c r="E12" s="35">
        <v>4</v>
      </c>
      <c r="F12" s="35">
        <v>1</v>
      </c>
      <c r="G12" s="35">
        <v>9</v>
      </c>
      <c r="H12" s="35">
        <v>1</v>
      </c>
      <c r="I12" s="35">
        <v>4</v>
      </c>
      <c r="J12" s="10"/>
      <c r="K12" s="35">
        <v>0</v>
      </c>
      <c r="L12" s="35">
        <v>3</v>
      </c>
      <c r="M12" s="35">
        <v>8</v>
      </c>
      <c r="N12" s="35">
        <v>6</v>
      </c>
      <c r="O12" s="35">
        <v>0</v>
      </c>
    </row>
    <row r="13" spans="1:15" x14ac:dyDescent="0.35">
      <c r="A13" s="6" t="s">
        <v>120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10"/>
      <c r="K13" s="35">
        <v>0</v>
      </c>
      <c r="L13" s="35">
        <v>0</v>
      </c>
      <c r="M13" s="35">
        <v>0</v>
      </c>
      <c r="N13" s="35">
        <v>0</v>
      </c>
      <c r="O13" s="35">
        <v>0</v>
      </c>
    </row>
    <row r="14" spans="1:15" x14ac:dyDescent="0.35">
      <c r="A14" s="6" t="s">
        <v>121</v>
      </c>
      <c r="B14" s="35">
        <v>0</v>
      </c>
      <c r="C14" s="35">
        <v>5</v>
      </c>
      <c r="D14" s="35">
        <v>4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10"/>
      <c r="K14" s="35">
        <v>0</v>
      </c>
      <c r="L14" s="35">
        <v>2</v>
      </c>
      <c r="M14" s="35">
        <v>2</v>
      </c>
      <c r="N14" s="35">
        <v>3</v>
      </c>
      <c r="O14" s="35">
        <v>0</v>
      </c>
    </row>
    <row r="15" spans="1:15" x14ac:dyDescent="0.35">
      <c r="A15" s="22" t="s">
        <v>130</v>
      </c>
      <c r="B15" s="36">
        <f>(B7+B10)/(B5-B11-B12-B13-B14)*100</f>
        <v>85.454545454545453</v>
      </c>
      <c r="C15" s="36">
        <f>(C7+C10)/(C5-C11-C12-C13-C14)*100</f>
        <v>80.57553956834532</v>
      </c>
      <c r="D15" s="36">
        <f t="shared" ref="D15:O15" si="1">(D7+D10)/(D5-D11-D12-D13-D14)*100</f>
        <v>74.501992031872504</v>
      </c>
      <c r="E15" s="36">
        <f t="shared" si="1"/>
        <v>80</v>
      </c>
      <c r="F15" s="36">
        <f t="shared" si="1"/>
        <v>81.481481481481481</v>
      </c>
      <c r="G15" s="36">
        <f t="shared" si="1"/>
        <v>81.578947368421055</v>
      </c>
      <c r="H15" s="36">
        <f t="shared" si="1"/>
        <v>100</v>
      </c>
      <c r="I15" s="36">
        <f t="shared" si="1"/>
        <v>85.714285714285708</v>
      </c>
      <c r="J15" s="36">
        <v>0</v>
      </c>
      <c r="K15" s="36">
        <f t="shared" si="1"/>
        <v>85.18518518518519</v>
      </c>
      <c r="L15" s="36">
        <f t="shared" si="1"/>
        <v>85.333333333333343</v>
      </c>
      <c r="M15" s="36">
        <f t="shared" si="1"/>
        <v>71.428571428571431</v>
      </c>
      <c r="N15" s="36">
        <f t="shared" si="1"/>
        <v>85.245901639344254</v>
      </c>
      <c r="O15" s="36">
        <f t="shared" si="1"/>
        <v>83.636363636363626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G11" sqref="G11"/>
    </sheetView>
  </sheetViews>
  <sheetFormatPr defaultRowHeight="21" x14ac:dyDescent="0.35"/>
  <cols>
    <col min="1" max="1" width="35.375" style="1" customWidth="1"/>
    <col min="2" max="2" width="18.75" style="1" customWidth="1"/>
    <col min="3" max="3" width="18.5" style="1" customWidth="1"/>
    <col min="4" max="5" width="15.5" style="1" bestFit="1" customWidth="1"/>
    <col min="6" max="16384" width="9" style="1"/>
  </cols>
  <sheetData>
    <row r="1" spans="1:5" x14ac:dyDescent="0.35">
      <c r="A1" s="2" t="s">
        <v>125</v>
      </c>
    </row>
    <row r="2" spans="1:5" x14ac:dyDescent="0.35">
      <c r="A2" s="3" t="s">
        <v>36</v>
      </c>
    </row>
    <row r="3" spans="1:5" s="4" customFormat="1" x14ac:dyDescent="0.35">
      <c r="A3" s="21" t="s">
        <v>117</v>
      </c>
      <c r="B3" s="21" t="s">
        <v>37</v>
      </c>
      <c r="C3" s="21" t="s">
        <v>38</v>
      </c>
      <c r="D3" s="21" t="s">
        <v>39</v>
      </c>
      <c r="E3" s="21" t="s">
        <v>40</v>
      </c>
    </row>
    <row r="4" spans="1:5" x14ac:dyDescent="0.35">
      <c r="A4" s="24" t="s">
        <v>126</v>
      </c>
      <c r="B4" s="40">
        <v>676</v>
      </c>
      <c r="C4" s="40">
        <v>224</v>
      </c>
      <c r="D4" s="40">
        <v>231</v>
      </c>
      <c r="E4" s="40">
        <v>346</v>
      </c>
    </row>
    <row r="5" spans="1:5" x14ac:dyDescent="0.35">
      <c r="A5" s="15" t="s">
        <v>127</v>
      </c>
      <c r="B5" s="16">
        <v>562</v>
      </c>
      <c r="C5" s="16">
        <v>160</v>
      </c>
      <c r="D5" s="16">
        <v>171</v>
      </c>
      <c r="E5" s="16">
        <v>265</v>
      </c>
    </row>
    <row r="6" spans="1:5" x14ac:dyDescent="0.35">
      <c r="A6" s="18" t="s">
        <v>131</v>
      </c>
      <c r="B6" s="26">
        <f>B5*100/B4</f>
        <v>83.136094674556219</v>
      </c>
      <c r="C6" s="26">
        <f t="shared" ref="C6:E6" si="0">C5*100/C4</f>
        <v>71.428571428571431</v>
      </c>
      <c r="D6" s="26">
        <f t="shared" si="0"/>
        <v>74.025974025974023</v>
      </c>
      <c r="E6" s="26">
        <f t="shared" si="0"/>
        <v>76.589595375722539</v>
      </c>
    </row>
    <row r="7" spans="1:5" s="5" customFormat="1" ht="42" x14ac:dyDescent="0.2">
      <c r="A7" s="12" t="s">
        <v>122</v>
      </c>
      <c r="B7" s="13">
        <v>276</v>
      </c>
      <c r="C7" s="13">
        <v>48</v>
      </c>
      <c r="D7" s="13">
        <v>61</v>
      </c>
      <c r="E7" s="13">
        <v>143</v>
      </c>
    </row>
    <row r="8" spans="1:5" x14ac:dyDescent="0.35">
      <c r="A8" s="15" t="s">
        <v>128</v>
      </c>
      <c r="B8" s="16">
        <v>80</v>
      </c>
      <c r="C8" s="16">
        <v>8</v>
      </c>
      <c r="D8" s="16">
        <v>17</v>
      </c>
      <c r="E8" s="16">
        <v>28</v>
      </c>
    </row>
    <row r="9" spans="1:5" x14ac:dyDescent="0.35">
      <c r="A9" s="18" t="s">
        <v>129</v>
      </c>
      <c r="B9" s="19">
        <v>196</v>
      </c>
      <c r="C9" s="19">
        <v>40</v>
      </c>
      <c r="D9" s="19">
        <v>44</v>
      </c>
      <c r="E9" s="19">
        <v>115</v>
      </c>
    </row>
    <row r="10" spans="1:5" x14ac:dyDescent="0.35">
      <c r="A10" s="6" t="s">
        <v>123</v>
      </c>
      <c r="B10" s="8">
        <v>24</v>
      </c>
      <c r="C10" s="8">
        <v>16</v>
      </c>
      <c r="D10" s="8">
        <v>6</v>
      </c>
      <c r="E10" s="8">
        <v>21</v>
      </c>
    </row>
    <row r="11" spans="1:5" s="5" customFormat="1" x14ac:dyDescent="0.2">
      <c r="A11" s="9" t="s">
        <v>119</v>
      </c>
      <c r="B11" s="10">
        <v>113</v>
      </c>
      <c r="C11" s="10">
        <v>44</v>
      </c>
      <c r="D11" s="10">
        <v>5</v>
      </c>
      <c r="E11" s="10">
        <v>6</v>
      </c>
    </row>
    <row r="12" spans="1:5" x14ac:dyDescent="0.35">
      <c r="A12" s="6" t="s">
        <v>118</v>
      </c>
      <c r="B12" s="8">
        <v>18</v>
      </c>
      <c r="C12" s="8">
        <v>9</v>
      </c>
      <c r="D12" s="8">
        <v>67</v>
      </c>
      <c r="E12" s="8">
        <v>19</v>
      </c>
    </row>
    <row r="13" spans="1:5" x14ac:dyDescent="0.35">
      <c r="A13" s="6" t="s">
        <v>120</v>
      </c>
      <c r="B13" s="8">
        <v>1</v>
      </c>
      <c r="C13" s="8">
        <v>0</v>
      </c>
      <c r="D13" s="8">
        <v>1</v>
      </c>
      <c r="E13" s="8">
        <v>0</v>
      </c>
    </row>
    <row r="14" spans="1:5" x14ac:dyDescent="0.35">
      <c r="A14" s="6" t="s">
        <v>121</v>
      </c>
      <c r="B14" s="8">
        <v>10</v>
      </c>
      <c r="C14" s="8">
        <v>2</v>
      </c>
      <c r="D14" s="8">
        <v>1</v>
      </c>
      <c r="E14" s="8">
        <v>8</v>
      </c>
    </row>
    <row r="15" spans="1:5" x14ac:dyDescent="0.35">
      <c r="A15" s="22" t="s">
        <v>130</v>
      </c>
      <c r="B15" s="23">
        <f>(B7+B10)/(B5-B11-B12-B13-B14)*100</f>
        <v>71.428571428571431</v>
      </c>
      <c r="C15" s="23">
        <f t="shared" ref="C15:E15" si="1">(C7+C10)/(C5-C11-C12-C13-C14)*100</f>
        <v>60.952380952380956</v>
      </c>
      <c r="D15" s="23">
        <f t="shared" si="1"/>
        <v>69.072164948453604</v>
      </c>
      <c r="E15" s="23">
        <f t="shared" si="1"/>
        <v>70.689655172413794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H6" sqref="H6"/>
    </sheetView>
  </sheetViews>
  <sheetFormatPr defaultRowHeight="21" x14ac:dyDescent="0.35"/>
  <cols>
    <col min="1" max="1" width="35.375" style="1" customWidth="1"/>
    <col min="2" max="2" width="21.875" style="1" customWidth="1"/>
    <col min="3" max="3" width="20.25" style="1" customWidth="1"/>
    <col min="4" max="4" width="29.25" style="1" customWidth="1"/>
    <col min="5" max="5" width="18" style="1" customWidth="1"/>
    <col min="6" max="6" width="17.5" style="1" customWidth="1"/>
    <col min="7" max="16384" width="9" style="1"/>
  </cols>
  <sheetData>
    <row r="1" spans="1:6" x14ac:dyDescent="0.35">
      <c r="A1" s="2" t="s">
        <v>125</v>
      </c>
    </row>
    <row r="2" spans="1:6" x14ac:dyDescent="0.35">
      <c r="A2" s="3" t="s">
        <v>41</v>
      </c>
    </row>
    <row r="3" spans="1:6" s="4" customFormat="1" x14ac:dyDescent="0.35">
      <c r="A3" s="21" t="s">
        <v>117</v>
      </c>
      <c r="B3" s="21" t="s">
        <v>42</v>
      </c>
      <c r="C3" s="21" t="s">
        <v>43</v>
      </c>
      <c r="D3" s="21" t="s">
        <v>44</v>
      </c>
      <c r="E3" s="21" t="s">
        <v>45</v>
      </c>
      <c r="F3" s="21" t="s">
        <v>46</v>
      </c>
    </row>
    <row r="4" spans="1:6" x14ac:dyDescent="0.35">
      <c r="A4" s="24" t="s">
        <v>126</v>
      </c>
      <c r="B4" s="40">
        <v>89</v>
      </c>
      <c r="C4" s="40">
        <v>163</v>
      </c>
      <c r="D4" s="40">
        <v>213</v>
      </c>
      <c r="E4" s="40">
        <v>110</v>
      </c>
      <c r="F4" s="40">
        <v>21</v>
      </c>
    </row>
    <row r="5" spans="1:6" x14ac:dyDescent="0.35">
      <c r="A5" s="15" t="s">
        <v>127</v>
      </c>
      <c r="B5" s="16">
        <v>86</v>
      </c>
      <c r="C5" s="16">
        <v>151</v>
      </c>
      <c r="D5" s="16">
        <v>197</v>
      </c>
      <c r="E5" s="16">
        <v>103</v>
      </c>
      <c r="F5" s="16">
        <v>5</v>
      </c>
    </row>
    <row r="6" spans="1:6" x14ac:dyDescent="0.35">
      <c r="A6" s="18" t="s">
        <v>131</v>
      </c>
      <c r="B6" s="26">
        <f>B5*100/B4</f>
        <v>96.629213483146074</v>
      </c>
      <c r="C6" s="26">
        <f t="shared" ref="C6:F6" si="0">C5*100/C4</f>
        <v>92.638036809815958</v>
      </c>
      <c r="D6" s="26">
        <f t="shared" si="0"/>
        <v>92.488262910798127</v>
      </c>
      <c r="E6" s="26">
        <f t="shared" si="0"/>
        <v>93.63636363636364</v>
      </c>
      <c r="F6" s="26">
        <f t="shared" si="0"/>
        <v>23.80952380952381</v>
      </c>
    </row>
    <row r="7" spans="1:6" s="5" customFormat="1" ht="42" x14ac:dyDescent="0.2">
      <c r="A7" s="12" t="s">
        <v>122</v>
      </c>
      <c r="B7" s="13">
        <v>60</v>
      </c>
      <c r="C7" s="13">
        <v>103</v>
      </c>
      <c r="D7" s="13">
        <v>162</v>
      </c>
      <c r="E7" s="13">
        <v>42</v>
      </c>
      <c r="F7" s="13">
        <v>4</v>
      </c>
    </row>
    <row r="8" spans="1:6" x14ac:dyDescent="0.35">
      <c r="A8" s="15" t="s">
        <v>128</v>
      </c>
      <c r="B8" s="16">
        <v>51</v>
      </c>
      <c r="C8" s="16">
        <v>77</v>
      </c>
      <c r="D8" s="16">
        <v>121</v>
      </c>
      <c r="E8" s="16">
        <v>13</v>
      </c>
      <c r="F8" s="16">
        <v>3</v>
      </c>
    </row>
    <row r="9" spans="1:6" x14ac:dyDescent="0.35">
      <c r="A9" s="18" t="s">
        <v>129</v>
      </c>
      <c r="B9" s="19">
        <v>9</v>
      </c>
      <c r="C9" s="19">
        <v>26</v>
      </c>
      <c r="D9" s="19">
        <v>41</v>
      </c>
      <c r="E9" s="19">
        <v>29</v>
      </c>
      <c r="F9" s="19">
        <v>1</v>
      </c>
    </row>
    <row r="10" spans="1:6" x14ac:dyDescent="0.35">
      <c r="A10" s="6" t="s">
        <v>123</v>
      </c>
      <c r="B10" s="8">
        <v>2</v>
      </c>
      <c r="C10" s="8">
        <v>9</v>
      </c>
      <c r="D10" s="8">
        <v>4</v>
      </c>
      <c r="E10" s="8">
        <v>1</v>
      </c>
      <c r="F10" s="8">
        <v>0</v>
      </c>
    </row>
    <row r="11" spans="1:6" s="5" customFormat="1" x14ac:dyDescent="0.2">
      <c r="A11" s="9" t="s">
        <v>119</v>
      </c>
      <c r="B11" s="10">
        <v>2</v>
      </c>
      <c r="C11" s="10">
        <v>1</v>
      </c>
      <c r="D11" s="10">
        <v>2</v>
      </c>
      <c r="E11" s="10">
        <v>44</v>
      </c>
      <c r="F11" s="10">
        <v>0</v>
      </c>
    </row>
    <row r="12" spans="1:6" x14ac:dyDescent="0.35">
      <c r="A12" s="6" t="s">
        <v>118</v>
      </c>
      <c r="B12" s="8">
        <v>2</v>
      </c>
      <c r="C12" s="8">
        <v>4</v>
      </c>
      <c r="D12" s="8">
        <v>11</v>
      </c>
      <c r="E12" s="8">
        <v>0</v>
      </c>
      <c r="F12" s="8">
        <v>0</v>
      </c>
    </row>
    <row r="13" spans="1:6" x14ac:dyDescent="0.35">
      <c r="A13" s="6" t="s">
        <v>120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</row>
    <row r="14" spans="1:6" x14ac:dyDescent="0.35">
      <c r="A14" s="6" t="s">
        <v>121</v>
      </c>
      <c r="B14" s="8">
        <v>2</v>
      </c>
      <c r="C14" s="8">
        <v>1</v>
      </c>
      <c r="D14" s="8">
        <v>0</v>
      </c>
      <c r="E14" s="8">
        <v>2</v>
      </c>
      <c r="F14" s="8">
        <v>0</v>
      </c>
    </row>
    <row r="15" spans="1:6" x14ac:dyDescent="0.35">
      <c r="A15" s="22" t="s">
        <v>130</v>
      </c>
      <c r="B15" s="23">
        <f>(B7+B10)/(B5-B11-B12-B13-B14)*100</f>
        <v>77.5</v>
      </c>
      <c r="C15" s="23">
        <f t="shared" ref="C15:F15" si="1">(C7+C10)/(C5-C11-C12-C13-C14)*100</f>
        <v>77.241379310344826</v>
      </c>
      <c r="D15" s="23">
        <f t="shared" si="1"/>
        <v>90.217391304347828</v>
      </c>
      <c r="E15" s="23">
        <f t="shared" si="1"/>
        <v>75.438596491228068</v>
      </c>
      <c r="F15" s="23">
        <f t="shared" si="1"/>
        <v>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4" sqref="B4"/>
    </sheetView>
  </sheetViews>
  <sheetFormatPr defaultRowHeight="21" x14ac:dyDescent="0.35"/>
  <cols>
    <col min="1" max="1" width="35.375" style="1" customWidth="1"/>
    <col min="2" max="3" width="20.625" style="1" customWidth="1"/>
    <col min="4" max="16384" width="9" style="1"/>
  </cols>
  <sheetData>
    <row r="1" spans="1:3" x14ac:dyDescent="0.35">
      <c r="A1" s="2" t="s">
        <v>125</v>
      </c>
    </row>
    <row r="2" spans="1:3" x14ac:dyDescent="0.35">
      <c r="A2" s="3" t="s">
        <v>47</v>
      </c>
    </row>
    <row r="3" spans="1:3" s="4" customFormat="1" x14ac:dyDescent="0.35">
      <c r="A3" s="21" t="s">
        <v>117</v>
      </c>
      <c r="B3" s="21" t="s">
        <v>48</v>
      </c>
      <c r="C3" s="21" t="s">
        <v>49</v>
      </c>
    </row>
    <row r="4" spans="1:3" x14ac:dyDescent="0.35">
      <c r="A4" s="24" t="s">
        <v>126</v>
      </c>
      <c r="B4" s="40">
        <v>20</v>
      </c>
      <c r="C4" s="40">
        <v>95</v>
      </c>
    </row>
    <row r="5" spans="1:3" x14ac:dyDescent="0.35">
      <c r="A5" s="15" t="s">
        <v>127</v>
      </c>
      <c r="B5" s="16">
        <v>19</v>
      </c>
      <c r="C5" s="16">
        <v>93</v>
      </c>
    </row>
    <row r="6" spans="1:3" x14ac:dyDescent="0.35">
      <c r="A6" s="18" t="s">
        <v>131</v>
      </c>
      <c r="B6" s="26">
        <f>B5*100/B4</f>
        <v>95</v>
      </c>
      <c r="C6" s="26">
        <f t="shared" ref="C6" si="0">C5*100/C4</f>
        <v>97.89473684210526</v>
      </c>
    </row>
    <row r="7" spans="1:3" s="5" customFormat="1" ht="42" x14ac:dyDescent="0.2">
      <c r="A7" s="12" t="s">
        <v>122</v>
      </c>
      <c r="B7" s="13">
        <v>12</v>
      </c>
      <c r="C7" s="13">
        <v>69</v>
      </c>
    </row>
    <row r="8" spans="1:3" x14ac:dyDescent="0.35">
      <c r="A8" s="15" t="s">
        <v>128</v>
      </c>
      <c r="B8" s="16">
        <v>7</v>
      </c>
      <c r="C8" s="16">
        <v>53</v>
      </c>
    </row>
    <row r="9" spans="1:3" x14ac:dyDescent="0.35">
      <c r="A9" s="18" t="s">
        <v>129</v>
      </c>
      <c r="B9" s="19">
        <v>5</v>
      </c>
      <c r="C9" s="19">
        <v>16</v>
      </c>
    </row>
    <row r="10" spans="1:3" x14ac:dyDescent="0.35">
      <c r="A10" s="6" t="s">
        <v>123</v>
      </c>
      <c r="B10" s="8">
        <v>1</v>
      </c>
      <c r="C10" s="8">
        <v>5</v>
      </c>
    </row>
    <row r="11" spans="1:3" s="5" customFormat="1" x14ac:dyDescent="0.2">
      <c r="A11" s="9" t="s">
        <v>119</v>
      </c>
      <c r="B11" s="10">
        <v>3</v>
      </c>
      <c r="C11" s="10">
        <v>2</v>
      </c>
    </row>
    <row r="12" spans="1:3" x14ac:dyDescent="0.35">
      <c r="A12" s="6" t="s">
        <v>118</v>
      </c>
      <c r="B12" s="8">
        <v>0</v>
      </c>
      <c r="C12" s="8">
        <v>9</v>
      </c>
    </row>
    <row r="13" spans="1:3" x14ac:dyDescent="0.35">
      <c r="A13" s="6" t="s">
        <v>120</v>
      </c>
      <c r="B13" s="8">
        <v>0</v>
      </c>
      <c r="C13" s="8">
        <v>0</v>
      </c>
    </row>
    <row r="14" spans="1:3" x14ac:dyDescent="0.35">
      <c r="A14" s="6" t="s">
        <v>121</v>
      </c>
      <c r="B14" s="8">
        <v>0</v>
      </c>
      <c r="C14" s="8">
        <v>0</v>
      </c>
    </row>
    <row r="15" spans="1:3" x14ac:dyDescent="0.35">
      <c r="A15" s="22" t="s">
        <v>130</v>
      </c>
      <c r="B15" s="23">
        <f>(B7+B10)/(B5-B11-B12-B13-B14)*100</f>
        <v>81.25</v>
      </c>
      <c r="C15" s="23">
        <f t="shared" ref="C15" si="1">(C7+C10)/(C5-C11-C12-C13-C14)*100</f>
        <v>90.243902439024396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G20" sqref="G20"/>
    </sheetView>
  </sheetViews>
  <sheetFormatPr defaultRowHeight="21" x14ac:dyDescent="0.35"/>
  <cols>
    <col min="1" max="1" width="35.375" style="1" customWidth="1"/>
    <col min="2" max="12" width="14.75" style="27" customWidth="1"/>
    <col min="13" max="16384" width="9" style="1"/>
  </cols>
  <sheetData>
    <row r="1" spans="1:12" x14ac:dyDescent="0.35">
      <c r="A1" s="2" t="s">
        <v>125</v>
      </c>
    </row>
    <row r="2" spans="1:12" x14ac:dyDescent="0.35">
      <c r="A2" s="3" t="s">
        <v>50</v>
      </c>
    </row>
    <row r="3" spans="1:12" s="4" customFormat="1" x14ac:dyDescent="0.35">
      <c r="A3" s="37" t="s">
        <v>117</v>
      </c>
      <c r="B3" s="21" t="s">
        <v>51</v>
      </c>
      <c r="C3" s="21" t="s">
        <v>52</v>
      </c>
      <c r="D3" s="21" t="s">
        <v>53</v>
      </c>
      <c r="E3" s="21" t="s">
        <v>54</v>
      </c>
      <c r="F3" s="21" t="s">
        <v>55</v>
      </c>
      <c r="G3" s="21" t="s">
        <v>56</v>
      </c>
      <c r="H3" s="21" t="s">
        <v>57</v>
      </c>
      <c r="I3" s="21" t="s">
        <v>58</v>
      </c>
      <c r="J3" s="21" t="s">
        <v>59</v>
      </c>
      <c r="K3" s="21" t="s">
        <v>60</v>
      </c>
      <c r="L3" s="21" t="s">
        <v>61</v>
      </c>
    </row>
    <row r="4" spans="1:12" x14ac:dyDescent="0.35">
      <c r="A4" s="24" t="s">
        <v>126</v>
      </c>
      <c r="B4" s="40">
        <v>84</v>
      </c>
      <c r="C4" s="40">
        <v>86</v>
      </c>
      <c r="D4" s="40">
        <v>92</v>
      </c>
      <c r="E4" s="40">
        <v>78</v>
      </c>
      <c r="F4" s="40">
        <v>84</v>
      </c>
      <c r="G4" s="40">
        <v>58</v>
      </c>
      <c r="H4" s="40">
        <v>63</v>
      </c>
      <c r="I4" s="40">
        <v>34</v>
      </c>
      <c r="J4" s="40">
        <v>46</v>
      </c>
      <c r="K4" s="40">
        <v>68</v>
      </c>
      <c r="L4" s="40">
        <v>26</v>
      </c>
    </row>
    <row r="5" spans="1:12" x14ac:dyDescent="0.35">
      <c r="A5" s="15" t="s">
        <v>127</v>
      </c>
      <c r="B5" s="16">
        <v>71</v>
      </c>
      <c r="C5" s="16">
        <v>76</v>
      </c>
      <c r="D5" s="16">
        <v>85</v>
      </c>
      <c r="E5" s="16">
        <v>66</v>
      </c>
      <c r="F5" s="16">
        <v>75</v>
      </c>
      <c r="G5" s="16">
        <v>53</v>
      </c>
      <c r="H5" s="16">
        <v>59</v>
      </c>
      <c r="I5" s="16">
        <v>32</v>
      </c>
      <c r="J5" s="16">
        <v>44</v>
      </c>
      <c r="K5" s="16">
        <v>59</v>
      </c>
      <c r="L5" s="16">
        <v>21</v>
      </c>
    </row>
    <row r="6" spans="1:12" x14ac:dyDescent="0.35">
      <c r="A6" s="18" t="s">
        <v>131</v>
      </c>
      <c r="B6" s="26">
        <f>B5*100/B4</f>
        <v>84.523809523809518</v>
      </c>
      <c r="C6" s="26">
        <f t="shared" ref="C6:L6" si="0">C5*100/C4</f>
        <v>88.372093023255815</v>
      </c>
      <c r="D6" s="26">
        <f t="shared" si="0"/>
        <v>92.391304347826093</v>
      </c>
      <c r="E6" s="26">
        <f t="shared" si="0"/>
        <v>84.615384615384613</v>
      </c>
      <c r="F6" s="26">
        <f t="shared" si="0"/>
        <v>89.285714285714292</v>
      </c>
      <c r="G6" s="26">
        <f t="shared" si="0"/>
        <v>91.379310344827587</v>
      </c>
      <c r="H6" s="26">
        <f t="shared" si="0"/>
        <v>93.650793650793645</v>
      </c>
      <c r="I6" s="26">
        <f t="shared" si="0"/>
        <v>94.117647058823536</v>
      </c>
      <c r="J6" s="26">
        <f t="shared" si="0"/>
        <v>95.652173913043484</v>
      </c>
      <c r="K6" s="26">
        <f t="shared" si="0"/>
        <v>86.764705882352942</v>
      </c>
      <c r="L6" s="26">
        <f t="shared" si="0"/>
        <v>80.769230769230774</v>
      </c>
    </row>
    <row r="7" spans="1:12" s="5" customFormat="1" ht="42" x14ac:dyDescent="0.2">
      <c r="A7" s="12" t="s">
        <v>122</v>
      </c>
      <c r="B7" s="13">
        <v>53</v>
      </c>
      <c r="C7" s="13">
        <v>44</v>
      </c>
      <c r="D7" s="13">
        <v>58</v>
      </c>
      <c r="E7" s="13">
        <v>39</v>
      </c>
      <c r="F7" s="13">
        <v>51</v>
      </c>
      <c r="G7" s="13">
        <v>32</v>
      </c>
      <c r="H7" s="13">
        <v>37</v>
      </c>
      <c r="I7" s="13">
        <v>18</v>
      </c>
      <c r="J7" s="13">
        <v>30</v>
      </c>
      <c r="K7" s="13">
        <v>36</v>
      </c>
      <c r="L7" s="13">
        <v>16</v>
      </c>
    </row>
    <row r="8" spans="1:12" x14ac:dyDescent="0.35">
      <c r="A8" s="15" t="s">
        <v>128</v>
      </c>
      <c r="B8" s="16">
        <v>37</v>
      </c>
      <c r="C8" s="16">
        <v>31</v>
      </c>
      <c r="D8" s="16">
        <v>30</v>
      </c>
      <c r="E8" s="16">
        <v>19</v>
      </c>
      <c r="F8" s="16">
        <v>13</v>
      </c>
      <c r="G8" s="16">
        <v>12</v>
      </c>
      <c r="H8" s="16">
        <v>19</v>
      </c>
      <c r="I8" s="16">
        <v>7</v>
      </c>
      <c r="J8" s="16">
        <v>11</v>
      </c>
      <c r="K8" s="16">
        <v>9</v>
      </c>
      <c r="L8" s="16">
        <v>4</v>
      </c>
    </row>
    <row r="9" spans="1:12" x14ac:dyDescent="0.35">
      <c r="A9" s="18" t="s">
        <v>129</v>
      </c>
      <c r="B9" s="19">
        <v>16</v>
      </c>
      <c r="C9" s="19">
        <v>13</v>
      </c>
      <c r="D9" s="19">
        <v>28</v>
      </c>
      <c r="E9" s="19">
        <v>20</v>
      </c>
      <c r="F9" s="19">
        <v>38</v>
      </c>
      <c r="G9" s="19">
        <v>20</v>
      </c>
      <c r="H9" s="19">
        <v>18</v>
      </c>
      <c r="I9" s="19">
        <v>11</v>
      </c>
      <c r="J9" s="19">
        <v>19</v>
      </c>
      <c r="K9" s="19">
        <v>27</v>
      </c>
      <c r="L9" s="19">
        <v>12</v>
      </c>
    </row>
    <row r="10" spans="1:12" x14ac:dyDescent="0.35">
      <c r="A10" s="6" t="s">
        <v>123</v>
      </c>
      <c r="B10" s="8">
        <v>0</v>
      </c>
      <c r="C10" s="8">
        <v>3</v>
      </c>
      <c r="D10" s="8">
        <v>2</v>
      </c>
      <c r="E10" s="8">
        <v>3</v>
      </c>
      <c r="F10" s="8">
        <v>2</v>
      </c>
      <c r="G10" s="8">
        <v>5</v>
      </c>
      <c r="H10" s="8">
        <v>2</v>
      </c>
      <c r="I10" s="8">
        <v>1</v>
      </c>
      <c r="J10" s="8">
        <v>1</v>
      </c>
      <c r="K10" s="8">
        <v>3</v>
      </c>
      <c r="L10" s="8">
        <v>1</v>
      </c>
    </row>
    <row r="11" spans="1:12" s="5" customFormat="1" x14ac:dyDescent="0.2">
      <c r="A11" s="9" t="s">
        <v>119</v>
      </c>
      <c r="B11" s="10">
        <v>2</v>
      </c>
      <c r="C11" s="10">
        <v>0</v>
      </c>
      <c r="D11" s="10">
        <v>1</v>
      </c>
      <c r="E11" s="10">
        <v>0</v>
      </c>
      <c r="F11" s="10">
        <v>1</v>
      </c>
      <c r="G11" s="10">
        <v>0</v>
      </c>
      <c r="H11" s="10">
        <v>4</v>
      </c>
      <c r="I11" s="10">
        <v>2</v>
      </c>
      <c r="J11" s="10">
        <v>0</v>
      </c>
      <c r="K11" s="10">
        <v>0</v>
      </c>
      <c r="L11" s="10">
        <v>0</v>
      </c>
    </row>
    <row r="12" spans="1:12" x14ac:dyDescent="0.35">
      <c r="A12" s="6" t="s">
        <v>118</v>
      </c>
      <c r="B12" s="8">
        <v>12</v>
      </c>
      <c r="C12" s="8">
        <v>18</v>
      </c>
      <c r="D12" s="8">
        <v>7</v>
      </c>
      <c r="E12" s="8">
        <v>9</v>
      </c>
      <c r="F12" s="8">
        <v>13</v>
      </c>
      <c r="G12" s="8">
        <v>2</v>
      </c>
      <c r="H12" s="8">
        <v>5</v>
      </c>
      <c r="I12" s="8">
        <v>5</v>
      </c>
      <c r="J12" s="8">
        <v>5</v>
      </c>
      <c r="K12" s="8">
        <v>8</v>
      </c>
      <c r="L12" s="8">
        <v>4</v>
      </c>
    </row>
    <row r="13" spans="1:12" x14ac:dyDescent="0.35">
      <c r="A13" s="6" t="s">
        <v>120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</row>
    <row r="14" spans="1:12" x14ac:dyDescent="0.35">
      <c r="A14" s="6" t="s">
        <v>121</v>
      </c>
      <c r="B14" s="8">
        <v>0</v>
      </c>
      <c r="C14" s="8">
        <v>0</v>
      </c>
      <c r="D14" s="8">
        <v>2</v>
      </c>
      <c r="E14" s="8">
        <v>0</v>
      </c>
      <c r="F14" s="8">
        <v>1</v>
      </c>
      <c r="G14" s="8">
        <v>0</v>
      </c>
      <c r="H14" s="8">
        <v>0</v>
      </c>
      <c r="I14" s="8">
        <v>1</v>
      </c>
      <c r="J14" s="8">
        <v>1</v>
      </c>
      <c r="K14" s="8">
        <v>3</v>
      </c>
      <c r="L14" s="8">
        <v>0</v>
      </c>
    </row>
    <row r="15" spans="1:12" x14ac:dyDescent="0.35">
      <c r="A15" s="22" t="s">
        <v>130</v>
      </c>
      <c r="B15" s="23">
        <f>(B7+B10)/(B5-B11-B12-B13-B14)*100</f>
        <v>92.982456140350877</v>
      </c>
      <c r="C15" s="23">
        <f>(C7+C10)/(C5-C11-C12-C13-C14)*100</f>
        <v>81.034482758620683</v>
      </c>
      <c r="D15" s="23">
        <f t="shared" ref="D15:L15" si="1">(D7+D10)/(D5-D11-D12-D13-D14)*100</f>
        <v>80</v>
      </c>
      <c r="E15" s="23">
        <f t="shared" si="1"/>
        <v>73.68421052631578</v>
      </c>
      <c r="F15" s="23">
        <f t="shared" si="1"/>
        <v>88.333333333333329</v>
      </c>
      <c r="G15" s="23">
        <f t="shared" si="1"/>
        <v>72.549019607843135</v>
      </c>
      <c r="H15" s="23">
        <f t="shared" si="1"/>
        <v>78</v>
      </c>
      <c r="I15" s="23">
        <f t="shared" si="1"/>
        <v>79.166666666666657</v>
      </c>
      <c r="J15" s="23">
        <v>0</v>
      </c>
      <c r="K15" s="23">
        <f t="shared" si="1"/>
        <v>81.25</v>
      </c>
      <c r="L15" s="23">
        <f t="shared" si="1"/>
        <v>100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20" sqref="C20"/>
    </sheetView>
  </sheetViews>
  <sheetFormatPr defaultRowHeight="21" x14ac:dyDescent="0.35"/>
  <cols>
    <col min="1" max="1" width="35.375" style="1" customWidth="1"/>
    <col min="2" max="4" width="32.75" style="1" customWidth="1"/>
    <col min="5" max="16384" width="9" style="1"/>
  </cols>
  <sheetData>
    <row r="1" spans="1:4" x14ac:dyDescent="0.35">
      <c r="A1" s="2" t="s">
        <v>125</v>
      </c>
    </row>
    <row r="2" spans="1:4" x14ac:dyDescent="0.35">
      <c r="A2" s="3" t="s">
        <v>62</v>
      </c>
    </row>
    <row r="3" spans="1:4" s="4" customFormat="1" x14ac:dyDescent="0.35">
      <c r="A3" s="21" t="s">
        <v>117</v>
      </c>
      <c r="B3" s="21" t="s">
        <v>63</v>
      </c>
      <c r="C3" s="21" t="s">
        <v>64</v>
      </c>
      <c r="D3" s="21" t="s">
        <v>65</v>
      </c>
    </row>
    <row r="4" spans="1:4" x14ac:dyDescent="0.35">
      <c r="A4" s="24" t="s">
        <v>126</v>
      </c>
      <c r="B4" s="40">
        <v>67</v>
      </c>
      <c r="C4" s="40">
        <v>97</v>
      </c>
      <c r="D4" s="40">
        <v>67</v>
      </c>
    </row>
    <row r="5" spans="1:4" x14ac:dyDescent="0.35">
      <c r="A5" s="15" t="s">
        <v>127</v>
      </c>
      <c r="B5" s="16">
        <v>52</v>
      </c>
      <c r="C5" s="16">
        <v>63</v>
      </c>
      <c r="D5" s="16">
        <v>56</v>
      </c>
    </row>
    <row r="6" spans="1:4" x14ac:dyDescent="0.35">
      <c r="A6" s="18" t="s">
        <v>131</v>
      </c>
      <c r="B6" s="26">
        <f>B5*100/B4</f>
        <v>77.611940298507463</v>
      </c>
      <c r="C6" s="26">
        <f t="shared" ref="C6:D6" si="0">C5*100/C4</f>
        <v>64.948453608247419</v>
      </c>
      <c r="D6" s="26">
        <f t="shared" si="0"/>
        <v>83.582089552238813</v>
      </c>
    </row>
    <row r="7" spans="1:4" s="5" customFormat="1" ht="42" x14ac:dyDescent="0.2">
      <c r="A7" s="12" t="s">
        <v>122</v>
      </c>
      <c r="B7" s="13">
        <v>32</v>
      </c>
      <c r="C7" s="13">
        <v>46</v>
      </c>
      <c r="D7" s="13">
        <v>36</v>
      </c>
    </row>
    <row r="8" spans="1:4" x14ac:dyDescent="0.35">
      <c r="A8" s="15" t="s">
        <v>128</v>
      </c>
      <c r="B8" s="16">
        <v>19</v>
      </c>
      <c r="C8" s="16">
        <v>41</v>
      </c>
      <c r="D8" s="16">
        <v>18</v>
      </c>
    </row>
    <row r="9" spans="1:4" x14ac:dyDescent="0.35">
      <c r="A9" s="18" t="s">
        <v>129</v>
      </c>
      <c r="B9" s="19">
        <v>13</v>
      </c>
      <c r="C9" s="19">
        <v>5</v>
      </c>
      <c r="D9" s="19">
        <v>18</v>
      </c>
    </row>
    <row r="10" spans="1:4" x14ac:dyDescent="0.35">
      <c r="A10" s="6" t="s">
        <v>123</v>
      </c>
      <c r="B10" s="8">
        <v>5</v>
      </c>
      <c r="C10" s="8">
        <v>1</v>
      </c>
      <c r="D10" s="8">
        <v>3</v>
      </c>
    </row>
    <row r="11" spans="1:4" s="5" customFormat="1" x14ac:dyDescent="0.2">
      <c r="A11" s="9" t="s">
        <v>119</v>
      </c>
      <c r="B11" s="10">
        <v>2</v>
      </c>
      <c r="C11" s="10">
        <v>1</v>
      </c>
      <c r="D11" s="10">
        <v>2</v>
      </c>
    </row>
    <row r="12" spans="1:4" x14ac:dyDescent="0.35">
      <c r="A12" s="6" t="s">
        <v>118</v>
      </c>
      <c r="B12" s="8">
        <v>2</v>
      </c>
      <c r="C12" s="8">
        <v>4</v>
      </c>
      <c r="D12" s="8">
        <v>2</v>
      </c>
    </row>
    <row r="13" spans="1:4" x14ac:dyDescent="0.35">
      <c r="A13" s="6" t="s">
        <v>120</v>
      </c>
      <c r="B13" s="8">
        <v>0</v>
      </c>
      <c r="C13" s="8">
        <v>0</v>
      </c>
      <c r="D13" s="8">
        <v>0</v>
      </c>
    </row>
    <row r="14" spans="1:4" x14ac:dyDescent="0.35">
      <c r="A14" s="6" t="s">
        <v>121</v>
      </c>
      <c r="B14" s="8">
        <v>2</v>
      </c>
      <c r="C14" s="8">
        <v>2</v>
      </c>
      <c r="D14" s="8">
        <v>1</v>
      </c>
    </row>
    <row r="15" spans="1:4" x14ac:dyDescent="0.35">
      <c r="A15" s="22" t="s">
        <v>130</v>
      </c>
      <c r="B15" s="23">
        <f>(B7+B10)/(B5-B11-B12-B13-B14)*100</f>
        <v>80.434782608695656</v>
      </c>
      <c r="C15" s="23">
        <f t="shared" ref="C15:D15" si="1">(C7+C10)/(C5-C11-C12-C13-C14)*100</f>
        <v>83.928571428571431</v>
      </c>
      <c r="D15" s="23">
        <f t="shared" si="1"/>
        <v>76.470588235294116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B4" sqref="B4"/>
    </sheetView>
  </sheetViews>
  <sheetFormatPr defaultRowHeight="21" x14ac:dyDescent="0.35"/>
  <cols>
    <col min="1" max="1" width="35.375" style="1" customWidth="1"/>
    <col min="2" max="2" width="20.25" style="27" customWidth="1"/>
    <col min="3" max="3" width="20" style="27" customWidth="1"/>
    <col min="4" max="4" width="25.875" style="27" customWidth="1"/>
    <col min="5" max="5" width="17.375" style="27" customWidth="1"/>
    <col min="6" max="6" width="23.875" style="27" customWidth="1"/>
    <col min="7" max="8" width="25.875" style="27" customWidth="1"/>
    <col min="9" max="16384" width="9" style="1"/>
  </cols>
  <sheetData>
    <row r="1" spans="1:8" x14ac:dyDescent="0.35">
      <c r="A1" s="2" t="s">
        <v>125</v>
      </c>
    </row>
    <row r="2" spans="1:8" x14ac:dyDescent="0.35">
      <c r="A2" s="3" t="s">
        <v>66</v>
      </c>
    </row>
    <row r="3" spans="1:8" s="4" customFormat="1" x14ac:dyDescent="0.35">
      <c r="A3" s="37" t="s">
        <v>117</v>
      </c>
      <c r="B3" s="21" t="s">
        <v>1</v>
      </c>
      <c r="C3" s="21" t="s">
        <v>2</v>
      </c>
      <c r="D3" s="21" t="s">
        <v>5</v>
      </c>
      <c r="E3" s="21" t="s">
        <v>7</v>
      </c>
      <c r="F3" s="21" t="s">
        <v>67</v>
      </c>
      <c r="G3" s="21" t="s">
        <v>68</v>
      </c>
      <c r="H3" s="21" t="s">
        <v>69</v>
      </c>
    </row>
    <row r="4" spans="1:8" x14ac:dyDescent="0.35">
      <c r="A4" s="24" t="s">
        <v>126</v>
      </c>
      <c r="B4" s="40">
        <v>56</v>
      </c>
      <c r="C4" s="40">
        <v>33</v>
      </c>
      <c r="D4" s="40">
        <v>19</v>
      </c>
      <c r="E4" s="40">
        <v>45</v>
      </c>
      <c r="F4" s="40">
        <v>22</v>
      </c>
      <c r="G4" s="40">
        <v>44</v>
      </c>
      <c r="H4" s="40">
        <v>36</v>
      </c>
    </row>
    <row r="5" spans="1:8" x14ac:dyDescent="0.35">
      <c r="A5" s="15" t="s">
        <v>127</v>
      </c>
      <c r="B5" s="16">
        <v>55</v>
      </c>
      <c r="C5" s="16">
        <v>33</v>
      </c>
      <c r="D5" s="16">
        <v>19</v>
      </c>
      <c r="E5" s="16">
        <v>41</v>
      </c>
      <c r="F5" s="16">
        <v>22</v>
      </c>
      <c r="G5" s="16">
        <v>43</v>
      </c>
      <c r="H5" s="16">
        <v>33</v>
      </c>
    </row>
    <row r="6" spans="1:8" x14ac:dyDescent="0.35">
      <c r="A6" s="18" t="s">
        <v>131</v>
      </c>
      <c r="B6" s="26">
        <f>B5*100/B4</f>
        <v>98.214285714285708</v>
      </c>
      <c r="C6" s="26">
        <f t="shared" ref="C6:H6" si="0">C5*100/C4</f>
        <v>100</v>
      </c>
      <c r="D6" s="26">
        <f t="shared" si="0"/>
        <v>100</v>
      </c>
      <c r="E6" s="26">
        <f t="shared" si="0"/>
        <v>91.111111111111114</v>
      </c>
      <c r="F6" s="26">
        <f t="shared" si="0"/>
        <v>100</v>
      </c>
      <c r="G6" s="26">
        <f t="shared" si="0"/>
        <v>97.727272727272734</v>
      </c>
      <c r="H6" s="26">
        <f t="shared" si="0"/>
        <v>91.666666666666671</v>
      </c>
    </row>
    <row r="7" spans="1:8" s="5" customFormat="1" ht="42" x14ac:dyDescent="0.2">
      <c r="A7" s="12" t="s">
        <v>122</v>
      </c>
      <c r="B7" s="13">
        <v>44</v>
      </c>
      <c r="C7" s="13">
        <v>23</v>
      </c>
      <c r="D7" s="13">
        <v>15</v>
      </c>
      <c r="E7" s="13">
        <v>26</v>
      </c>
      <c r="F7" s="13">
        <v>16</v>
      </c>
      <c r="G7" s="13">
        <v>34</v>
      </c>
      <c r="H7" s="13">
        <v>25</v>
      </c>
    </row>
    <row r="8" spans="1:8" x14ac:dyDescent="0.35">
      <c r="A8" s="15" t="s">
        <v>128</v>
      </c>
      <c r="B8" s="16">
        <v>25</v>
      </c>
      <c r="C8" s="16">
        <v>13</v>
      </c>
      <c r="D8" s="16">
        <v>8</v>
      </c>
      <c r="E8" s="16">
        <v>9</v>
      </c>
      <c r="F8" s="16">
        <v>9</v>
      </c>
      <c r="G8" s="16">
        <v>16</v>
      </c>
      <c r="H8" s="16">
        <v>11</v>
      </c>
    </row>
    <row r="9" spans="1:8" x14ac:dyDescent="0.35">
      <c r="A9" s="18" t="s">
        <v>129</v>
      </c>
      <c r="B9" s="19">
        <v>19</v>
      </c>
      <c r="C9" s="19">
        <v>10</v>
      </c>
      <c r="D9" s="19">
        <v>7</v>
      </c>
      <c r="E9" s="19">
        <v>17</v>
      </c>
      <c r="F9" s="19">
        <v>7</v>
      </c>
      <c r="G9" s="19">
        <v>18</v>
      </c>
      <c r="H9" s="19">
        <v>14</v>
      </c>
    </row>
    <row r="10" spans="1:8" x14ac:dyDescent="0.35">
      <c r="A10" s="6" t="s">
        <v>123</v>
      </c>
      <c r="B10" s="8">
        <v>1</v>
      </c>
      <c r="C10" s="8">
        <v>2</v>
      </c>
      <c r="D10" s="8">
        <v>0</v>
      </c>
      <c r="E10" s="8">
        <v>5</v>
      </c>
      <c r="F10" s="8">
        <v>3</v>
      </c>
      <c r="G10" s="8">
        <v>2</v>
      </c>
      <c r="H10" s="8">
        <v>2</v>
      </c>
    </row>
    <row r="11" spans="1:8" s="5" customFormat="1" x14ac:dyDescent="0.2">
      <c r="A11" s="9" t="s">
        <v>119</v>
      </c>
      <c r="B11" s="10">
        <v>0</v>
      </c>
      <c r="C11" s="10">
        <v>1</v>
      </c>
      <c r="D11" s="10">
        <v>0</v>
      </c>
      <c r="E11" s="10">
        <v>0</v>
      </c>
      <c r="F11" s="10">
        <v>0</v>
      </c>
      <c r="G11" s="10">
        <v>1</v>
      </c>
      <c r="H11" s="10">
        <v>2</v>
      </c>
    </row>
    <row r="12" spans="1:8" x14ac:dyDescent="0.35">
      <c r="A12" s="6" t="s">
        <v>118</v>
      </c>
      <c r="B12" s="8">
        <v>1</v>
      </c>
      <c r="C12" s="8">
        <v>0</v>
      </c>
      <c r="D12" s="8">
        <v>1</v>
      </c>
      <c r="E12" s="8">
        <v>3</v>
      </c>
      <c r="F12" s="8">
        <v>0</v>
      </c>
      <c r="G12" s="8">
        <v>0</v>
      </c>
      <c r="H12" s="8">
        <v>0</v>
      </c>
    </row>
    <row r="13" spans="1:8" x14ac:dyDescent="0.35">
      <c r="A13" s="6" t="s">
        <v>120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</row>
    <row r="14" spans="1:8" x14ac:dyDescent="0.35">
      <c r="A14" s="6" t="s">
        <v>121</v>
      </c>
      <c r="B14" s="8">
        <v>1</v>
      </c>
      <c r="C14" s="8">
        <v>1</v>
      </c>
      <c r="D14" s="8">
        <v>0</v>
      </c>
      <c r="E14" s="8">
        <v>0</v>
      </c>
      <c r="F14" s="8">
        <v>0</v>
      </c>
      <c r="G14" s="8">
        <v>1</v>
      </c>
      <c r="H14" s="8">
        <v>1</v>
      </c>
    </row>
    <row r="15" spans="1:8" x14ac:dyDescent="0.35">
      <c r="A15" s="22" t="s">
        <v>130</v>
      </c>
      <c r="B15" s="23">
        <f>(B7+B10)/(B5-B11-B12-B13-B14)*100</f>
        <v>84.905660377358487</v>
      </c>
      <c r="C15" s="23">
        <f>(C7+C10)/(C5-C11-C12-C13-C14)*100</f>
        <v>80.645161290322577</v>
      </c>
      <c r="D15" s="23">
        <f t="shared" ref="D15:H15" si="1">(D7+D10)/(D5-D11-D12-D13-D14)*100</f>
        <v>83.333333333333343</v>
      </c>
      <c r="E15" s="23">
        <f t="shared" si="1"/>
        <v>81.578947368421055</v>
      </c>
      <c r="F15" s="23">
        <f t="shared" si="1"/>
        <v>86.36363636363636</v>
      </c>
      <c r="G15" s="23">
        <f t="shared" si="1"/>
        <v>87.804878048780495</v>
      </c>
      <c r="H15" s="23">
        <f t="shared" si="1"/>
        <v>90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H10" sqref="H10"/>
    </sheetView>
  </sheetViews>
  <sheetFormatPr defaultRowHeight="21" x14ac:dyDescent="0.35"/>
  <cols>
    <col min="1" max="1" width="35.375" style="1" customWidth="1"/>
    <col min="2" max="5" width="22.625" style="1" customWidth="1"/>
    <col min="6" max="16384" width="9" style="1"/>
  </cols>
  <sheetData>
    <row r="1" spans="1:5" x14ac:dyDescent="0.35">
      <c r="A1" s="2" t="s">
        <v>125</v>
      </c>
    </row>
    <row r="2" spans="1:5" x14ac:dyDescent="0.35">
      <c r="A2" s="3" t="s">
        <v>70</v>
      </c>
    </row>
    <row r="3" spans="1:5" s="4" customFormat="1" x14ac:dyDescent="0.35">
      <c r="A3" s="21" t="s">
        <v>117</v>
      </c>
      <c r="B3" s="21" t="s">
        <v>5</v>
      </c>
      <c r="C3" s="21" t="s">
        <v>37</v>
      </c>
      <c r="D3" s="21" t="s">
        <v>71</v>
      </c>
      <c r="E3" s="21" t="s">
        <v>48</v>
      </c>
    </row>
    <row r="4" spans="1:5" x14ac:dyDescent="0.35">
      <c r="A4" s="24" t="s">
        <v>126</v>
      </c>
      <c r="B4" s="40">
        <v>8</v>
      </c>
      <c r="C4" s="40">
        <v>194</v>
      </c>
      <c r="D4" s="40">
        <v>37</v>
      </c>
      <c r="E4" s="40">
        <v>9</v>
      </c>
    </row>
    <row r="5" spans="1:5" x14ac:dyDescent="0.35">
      <c r="A5" s="15" t="s">
        <v>127</v>
      </c>
      <c r="B5" s="16">
        <v>7</v>
      </c>
      <c r="C5" s="16">
        <v>171</v>
      </c>
      <c r="D5" s="16">
        <v>36</v>
      </c>
      <c r="E5" s="16">
        <v>6</v>
      </c>
    </row>
    <row r="6" spans="1:5" x14ac:dyDescent="0.35">
      <c r="A6" s="18" t="s">
        <v>131</v>
      </c>
      <c r="B6" s="26">
        <f>B5*100/B4</f>
        <v>87.5</v>
      </c>
      <c r="C6" s="26">
        <f t="shared" ref="C6:E6" si="0">C5*100/C4</f>
        <v>88.144329896907223</v>
      </c>
      <c r="D6" s="26">
        <f t="shared" si="0"/>
        <v>97.297297297297291</v>
      </c>
      <c r="E6" s="26">
        <f t="shared" si="0"/>
        <v>66.666666666666671</v>
      </c>
    </row>
    <row r="7" spans="1:5" s="5" customFormat="1" ht="42" x14ac:dyDescent="0.2">
      <c r="A7" s="12" t="s">
        <v>122</v>
      </c>
      <c r="B7" s="13">
        <v>6</v>
      </c>
      <c r="C7" s="13">
        <v>51</v>
      </c>
      <c r="D7" s="13">
        <v>24</v>
      </c>
      <c r="E7" s="13">
        <v>1</v>
      </c>
    </row>
    <row r="8" spans="1:5" x14ac:dyDescent="0.35">
      <c r="A8" s="15" t="s">
        <v>128</v>
      </c>
      <c r="B8" s="16">
        <v>0</v>
      </c>
      <c r="C8" s="16">
        <v>11</v>
      </c>
      <c r="D8" s="16">
        <v>11</v>
      </c>
      <c r="E8" s="16">
        <v>1</v>
      </c>
    </row>
    <row r="9" spans="1:5" x14ac:dyDescent="0.35">
      <c r="A9" s="18" t="s">
        <v>129</v>
      </c>
      <c r="B9" s="19">
        <v>6</v>
      </c>
      <c r="C9" s="19">
        <v>40</v>
      </c>
      <c r="D9" s="19">
        <v>13</v>
      </c>
      <c r="E9" s="19">
        <v>0</v>
      </c>
    </row>
    <row r="10" spans="1:5" x14ac:dyDescent="0.35">
      <c r="A10" s="6" t="s">
        <v>123</v>
      </c>
      <c r="B10" s="8">
        <v>1</v>
      </c>
      <c r="C10" s="8">
        <v>5</v>
      </c>
      <c r="D10" s="8">
        <v>3</v>
      </c>
      <c r="E10" s="8">
        <v>0</v>
      </c>
    </row>
    <row r="11" spans="1:5" s="5" customFormat="1" x14ac:dyDescent="0.2">
      <c r="A11" s="9" t="s">
        <v>119</v>
      </c>
      <c r="B11" s="10">
        <v>0</v>
      </c>
      <c r="C11" s="10">
        <v>80</v>
      </c>
      <c r="D11" s="10">
        <v>1</v>
      </c>
      <c r="E11" s="10">
        <v>5</v>
      </c>
    </row>
    <row r="12" spans="1:5" x14ac:dyDescent="0.35">
      <c r="A12" s="6" t="s">
        <v>118</v>
      </c>
      <c r="B12" s="8">
        <v>0</v>
      </c>
      <c r="C12" s="8">
        <v>0</v>
      </c>
      <c r="D12" s="8">
        <v>0</v>
      </c>
      <c r="E12" s="8">
        <v>0</v>
      </c>
    </row>
    <row r="13" spans="1:5" x14ac:dyDescent="0.35">
      <c r="A13" s="6" t="s">
        <v>120</v>
      </c>
      <c r="B13" s="8">
        <v>0</v>
      </c>
      <c r="C13" s="8">
        <v>0</v>
      </c>
      <c r="D13" s="8">
        <v>1</v>
      </c>
      <c r="E13" s="8">
        <v>0</v>
      </c>
    </row>
    <row r="14" spans="1:5" x14ac:dyDescent="0.35">
      <c r="A14" s="6" t="s">
        <v>121</v>
      </c>
      <c r="B14" s="8">
        <v>0</v>
      </c>
      <c r="C14" s="8">
        <v>2</v>
      </c>
      <c r="D14" s="8">
        <v>1</v>
      </c>
      <c r="E14" s="8">
        <v>0</v>
      </c>
    </row>
    <row r="15" spans="1:5" x14ac:dyDescent="0.35">
      <c r="A15" s="22" t="s">
        <v>130</v>
      </c>
      <c r="B15" s="23">
        <f>(B7+B10)/(B5-B11-B12-B13-B14)*100</f>
        <v>100</v>
      </c>
      <c r="C15" s="23">
        <f t="shared" ref="C15:E15" si="1">(C7+C10)/(C5-C11-C12-C13-C14)*100</f>
        <v>62.921348314606739</v>
      </c>
      <c r="D15" s="23">
        <f t="shared" si="1"/>
        <v>81.818181818181827</v>
      </c>
      <c r="E15" s="23">
        <f t="shared" si="1"/>
        <v>100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I18" sqref="I18"/>
    </sheetView>
  </sheetViews>
  <sheetFormatPr defaultRowHeight="21" x14ac:dyDescent="0.35"/>
  <cols>
    <col min="1" max="1" width="35.375" style="1" customWidth="1"/>
    <col min="2" max="6" width="19.75" style="1" customWidth="1"/>
    <col min="7" max="16384" width="9" style="1"/>
  </cols>
  <sheetData>
    <row r="1" spans="1:6" x14ac:dyDescent="0.35">
      <c r="A1" s="2" t="s">
        <v>125</v>
      </c>
    </row>
    <row r="2" spans="1:6" x14ac:dyDescent="0.35">
      <c r="A2" s="3" t="s">
        <v>78</v>
      </c>
    </row>
    <row r="3" spans="1:6" s="4" customFormat="1" x14ac:dyDescent="0.35">
      <c r="A3" s="21" t="s">
        <v>117</v>
      </c>
      <c r="B3" s="21" t="s">
        <v>79</v>
      </c>
      <c r="C3" s="21" t="s">
        <v>80</v>
      </c>
      <c r="D3" s="21" t="s">
        <v>81</v>
      </c>
      <c r="E3" s="21" t="s">
        <v>83</v>
      </c>
      <c r="F3" s="21" t="s">
        <v>84</v>
      </c>
    </row>
    <row r="4" spans="1:6" x14ac:dyDescent="0.35">
      <c r="A4" s="24" t="s">
        <v>126</v>
      </c>
      <c r="B4" s="40">
        <v>46</v>
      </c>
      <c r="C4" s="40">
        <v>29</v>
      </c>
      <c r="D4" s="40">
        <v>31</v>
      </c>
      <c r="E4" s="40">
        <v>211</v>
      </c>
      <c r="F4" s="40">
        <v>16</v>
      </c>
    </row>
    <row r="5" spans="1:6" x14ac:dyDescent="0.35">
      <c r="A5" s="15" t="s">
        <v>127</v>
      </c>
      <c r="B5" s="16">
        <v>40</v>
      </c>
      <c r="C5" s="16">
        <v>23</v>
      </c>
      <c r="D5" s="16">
        <v>27</v>
      </c>
      <c r="E5" s="16">
        <v>176</v>
      </c>
      <c r="F5" s="16">
        <v>13</v>
      </c>
    </row>
    <row r="6" spans="1:6" x14ac:dyDescent="0.35">
      <c r="A6" s="18" t="s">
        <v>131</v>
      </c>
      <c r="B6" s="26">
        <f>B5*100/B4</f>
        <v>86.956521739130437</v>
      </c>
      <c r="C6" s="26">
        <f t="shared" ref="C6:F6" si="0">C5*100/C4</f>
        <v>79.310344827586206</v>
      </c>
      <c r="D6" s="26">
        <f t="shared" si="0"/>
        <v>87.096774193548384</v>
      </c>
      <c r="E6" s="26">
        <f t="shared" si="0"/>
        <v>83.412322274881518</v>
      </c>
      <c r="F6" s="26">
        <f t="shared" si="0"/>
        <v>81.25</v>
      </c>
    </row>
    <row r="7" spans="1:6" s="5" customFormat="1" ht="42" x14ac:dyDescent="0.2">
      <c r="A7" s="12" t="s">
        <v>122</v>
      </c>
      <c r="B7" s="13">
        <v>30</v>
      </c>
      <c r="C7" s="13">
        <v>15</v>
      </c>
      <c r="D7" s="13">
        <v>12</v>
      </c>
      <c r="E7" s="13">
        <v>117</v>
      </c>
      <c r="F7" s="13">
        <v>10</v>
      </c>
    </row>
    <row r="8" spans="1:6" x14ac:dyDescent="0.35">
      <c r="A8" s="15" t="s">
        <v>128</v>
      </c>
      <c r="B8" s="16">
        <v>21</v>
      </c>
      <c r="C8" s="16">
        <v>11</v>
      </c>
      <c r="D8" s="16">
        <v>3</v>
      </c>
      <c r="E8" s="16">
        <v>90</v>
      </c>
      <c r="F8" s="16">
        <v>6</v>
      </c>
    </row>
    <row r="9" spans="1:6" x14ac:dyDescent="0.35">
      <c r="A9" s="18" t="s">
        <v>129</v>
      </c>
      <c r="B9" s="19">
        <v>9</v>
      </c>
      <c r="C9" s="19">
        <v>4</v>
      </c>
      <c r="D9" s="19">
        <v>9</v>
      </c>
      <c r="E9" s="19">
        <v>27</v>
      </c>
      <c r="F9" s="19">
        <v>4</v>
      </c>
    </row>
    <row r="10" spans="1:6" x14ac:dyDescent="0.35">
      <c r="A10" s="6" t="s">
        <v>123</v>
      </c>
      <c r="B10" s="8">
        <v>1</v>
      </c>
      <c r="C10" s="8">
        <v>2</v>
      </c>
      <c r="D10" s="8">
        <v>5</v>
      </c>
      <c r="E10" s="8">
        <v>20</v>
      </c>
      <c r="F10" s="8">
        <v>0</v>
      </c>
    </row>
    <row r="11" spans="1:6" s="5" customFormat="1" x14ac:dyDescent="0.2">
      <c r="A11" s="9" t="s">
        <v>119</v>
      </c>
      <c r="B11" s="10">
        <v>0</v>
      </c>
      <c r="C11" s="10">
        <v>1</v>
      </c>
      <c r="D11" s="10">
        <v>2</v>
      </c>
      <c r="E11" s="10">
        <v>6</v>
      </c>
      <c r="F11" s="10">
        <v>1</v>
      </c>
    </row>
    <row r="12" spans="1:6" x14ac:dyDescent="0.35">
      <c r="A12" s="6" t="s">
        <v>118</v>
      </c>
      <c r="B12" s="8">
        <v>3</v>
      </c>
      <c r="C12" s="8">
        <v>2</v>
      </c>
      <c r="D12" s="8">
        <v>1</v>
      </c>
      <c r="E12" s="8">
        <v>6</v>
      </c>
      <c r="F12" s="8">
        <v>0</v>
      </c>
    </row>
    <row r="13" spans="1:6" x14ac:dyDescent="0.35">
      <c r="A13" s="6" t="s">
        <v>120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</row>
    <row r="14" spans="1:6" x14ac:dyDescent="0.35">
      <c r="A14" s="6" t="s">
        <v>121</v>
      </c>
      <c r="B14" s="8">
        <v>0</v>
      </c>
      <c r="C14" s="8">
        <v>0</v>
      </c>
      <c r="D14" s="8">
        <v>0</v>
      </c>
      <c r="E14" s="8">
        <v>5</v>
      </c>
      <c r="F14" s="8">
        <v>1</v>
      </c>
    </row>
    <row r="15" spans="1:6" x14ac:dyDescent="0.35">
      <c r="A15" s="22" t="s">
        <v>130</v>
      </c>
      <c r="B15" s="23">
        <f>(B7+B10)/(B5-B11-B12-B13-B14)*100</f>
        <v>83.78378378378379</v>
      </c>
      <c r="C15" s="23">
        <f t="shared" ref="C15:F15" si="1">(C7+C10)/(C5-C11-C12-C13-C14)*100</f>
        <v>85</v>
      </c>
      <c r="D15" s="23">
        <f t="shared" si="1"/>
        <v>70.833333333333343</v>
      </c>
      <c r="E15" s="23">
        <f t="shared" si="1"/>
        <v>86.163522012578625</v>
      </c>
      <c r="F15" s="23">
        <f t="shared" si="1"/>
        <v>90.909090909090907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E20" sqref="E20"/>
    </sheetView>
  </sheetViews>
  <sheetFormatPr defaultRowHeight="21" x14ac:dyDescent="0.35"/>
  <cols>
    <col min="1" max="1" width="35.375" style="1" customWidth="1"/>
    <col min="2" max="2" width="22.25" style="1" customWidth="1"/>
    <col min="3" max="16384" width="9" style="1"/>
  </cols>
  <sheetData>
    <row r="1" spans="1:2" x14ac:dyDescent="0.35">
      <c r="A1" s="2" t="s">
        <v>125</v>
      </c>
    </row>
    <row r="2" spans="1:2" x14ac:dyDescent="0.35">
      <c r="A2" s="3" t="s">
        <v>132</v>
      </c>
    </row>
    <row r="3" spans="1:2" s="4" customFormat="1" x14ac:dyDescent="0.35">
      <c r="A3" s="21" t="s">
        <v>117</v>
      </c>
      <c r="B3" s="21" t="s">
        <v>82</v>
      </c>
    </row>
    <row r="4" spans="1:2" x14ac:dyDescent="0.35">
      <c r="A4" s="24" t="s">
        <v>126</v>
      </c>
      <c r="B4" s="40">
        <v>86</v>
      </c>
    </row>
    <row r="5" spans="1:2" x14ac:dyDescent="0.35">
      <c r="A5" s="15" t="s">
        <v>127</v>
      </c>
      <c r="B5" s="16">
        <v>61</v>
      </c>
    </row>
    <row r="6" spans="1:2" x14ac:dyDescent="0.35">
      <c r="A6" s="18" t="s">
        <v>131</v>
      </c>
      <c r="B6" s="26">
        <f>B5*100/B4</f>
        <v>70.930232558139537</v>
      </c>
    </row>
    <row r="7" spans="1:2" s="5" customFormat="1" ht="42" x14ac:dyDescent="0.2">
      <c r="A7" s="12" t="s">
        <v>122</v>
      </c>
      <c r="B7" s="13">
        <v>35</v>
      </c>
    </row>
    <row r="8" spans="1:2" x14ac:dyDescent="0.35">
      <c r="A8" s="15" t="s">
        <v>128</v>
      </c>
      <c r="B8" s="16">
        <v>23</v>
      </c>
    </row>
    <row r="9" spans="1:2" x14ac:dyDescent="0.35">
      <c r="A9" s="18" t="s">
        <v>129</v>
      </c>
      <c r="B9" s="19">
        <v>12</v>
      </c>
    </row>
    <row r="10" spans="1:2" x14ac:dyDescent="0.35">
      <c r="A10" s="6" t="s">
        <v>123</v>
      </c>
      <c r="B10" s="8">
        <v>4</v>
      </c>
    </row>
    <row r="11" spans="1:2" s="5" customFormat="1" x14ac:dyDescent="0.2">
      <c r="A11" s="9" t="s">
        <v>119</v>
      </c>
      <c r="B11" s="10">
        <v>5</v>
      </c>
    </row>
    <row r="12" spans="1:2" x14ac:dyDescent="0.35">
      <c r="A12" s="6" t="s">
        <v>118</v>
      </c>
      <c r="B12" s="8">
        <v>4</v>
      </c>
    </row>
    <row r="13" spans="1:2" x14ac:dyDescent="0.35">
      <c r="A13" s="6" t="s">
        <v>120</v>
      </c>
      <c r="B13" s="8">
        <v>0</v>
      </c>
    </row>
    <row r="14" spans="1:2" x14ac:dyDescent="0.35">
      <c r="A14" s="6" t="s">
        <v>121</v>
      </c>
      <c r="B14" s="8">
        <v>1</v>
      </c>
    </row>
    <row r="15" spans="1:2" x14ac:dyDescent="0.35">
      <c r="A15" s="22" t="s">
        <v>130</v>
      </c>
      <c r="B15" s="23">
        <f>(B7+B10)/(B5-B11-B12-B13-B14)*100</f>
        <v>76.470588235294116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A17" sqref="A17"/>
    </sheetView>
  </sheetViews>
  <sheetFormatPr defaultRowHeight="21" x14ac:dyDescent="0.35"/>
  <cols>
    <col min="1" max="1" width="35.375" style="1" customWidth="1"/>
    <col min="2" max="2" width="11.875" style="1" customWidth="1"/>
    <col min="3" max="3" width="11.125" style="1" customWidth="1"/>
    <col min="4" max="4" width="20" style="1" customWidth="1"/>
    <col min="5" max="5" width="32.125" style="1" customWidth="1"/>
    <col min="6" max="6" width="22.5" style="1" customWidth="1"/>
    <col min="7" max="7" width="25.875" style="1" customWidth="1"/>
    <col min="8" max="8" width="13.25" style="1" customWidth="1"/>
    <col min="9" max="9" width="12.25" style="1" customWidth="1"/>
    <col min="10" max="16384" width="9" style="1"/>
  </cols>
  <sheetData>
    <row r="1" spans="1:9" x14ac:dyDescent="0.35">
      <c r="A1" s="2" t="s">
        <v>125</v>
      </c>
    </row>
    <row r="2" spans="1:9" x14ac:dyDescent="0.35">
      <c r="A2" s="3" t="s">
        <v>0</v>
      </c>
    </row>
    <row r="3" spans="1:9" s="4" customFormat="1" x14ac:dyDescent="0.35">
      <c r="A3" s="21" t="s">
        <v>117</v>
      </c>
      <c r="B3" s="21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8</v>
      </c>
    </row>
    <row r="4" spans="1:9" x14ac:dyDescent="0.35">
      <c r="A4" s="24" t="s">
        <v>126</v>
      </c>
      <c r="B4" s="25">
        <v>39</v>
      </c>
      <c r="C4" s="25">
        <v>90</v>
      </c>
      <c r="D4" s="25">
        <v>1</v>
      </c>
      <c r="E4" s="25">
        <v>188</v>
      </c>
      <c r="F4" s="25">
        <v>106</v>
      </c>
      <c r="G4" s="25">
        <v>70</v>
      </c>
      <c r="H4" s="25">
        <v>126</v>
      </c>
      <c r="I4" s="25">
        <v>190</v>
      </c>
    </row>
    <row r="5" spans="1:9" x14ac:dyDescent="0.35">
      <c r="A5" s="15" t="s">
        <v>127</v>
      </c>
      <c r="B5" s="16">
        <v>38</v>
      </c>
      <c r="C5" s="17">
        <v>87</v>
      </c>
      <c r="D5" s="17">
        <v>1</v>
      </c>
      <c r="E5" s="17">
        <v>163</v>
      </c>
      <c r="F5" s="17">
        <v>98</v>
      </c>
      <c r="G5" s="17">
        <v>56</v>
      </c>
      <c r="H5" s="17">
        <v>110</v>
      </c>
      <c r="I5" s="17">
        <v>166</v>
      </c>
    </row>
    <row r="6" spans="1:9" x14ac:dyDescent="0.35">
      <c r="A6" s="18" t="s">
        <v>131</v>
      </c>
      <c r="B6" s="26">
        <f>B5*100/B4</f>
        <v>97.435897435897431</v>
      </c>
      <c r="C6" s="26">
        <f t="shared" ref="C6:I6" si="0">C5*100/C4</f>
        <v>96.666666666666671</v>
      </c>
      <c r="D6" s="26">
        <f t="shared" si="0"/>
        <v>100</v>
      </c>
      <c r="E6" s="26">
        <f t="shared" si="0"/>
        <v>86.702127659574472</v>
      </c>
      <c r="F6" s="26">
        <f t="shared" si="0"/>
        <v>92.452830188679243</v>
      </c>
      <c r="G6" s="26">
        <f t="shared" si="0"/>
        <v>80</v>
      </c>
      <c r="H6" s="26">
        <f t="shared" si="0"/>
        <v>87.301587301587304</v>
      </c>
      <c r="I6" s="26">
        <f t="shared" si="0"/>
        <v>87.368421052631575</v>
      </c>
    </row>
    <row r="7" spans="1:9" s="5" customFormat="1" ht="42" x14ac:dyDescent="0.2">
      <c r="A7" s="12" t="s">
        <v>122</v>
      </c>
      <c r="B7" s="13">
        <v>33</v>
      </c>
      <c r="C7" s="14">
        <v>59</v>
      </c>
      <c r="D7" s="14">
        <v>0</v>
      </c>
      <c r="E7" s="14">
        <v>110</v>
      </c>
      <c r="F7" s="14">
        <v>62</v>
      </c>
      <c r="G7" s="14">
        <v>41</v>
      </c>
      <c r="H7" s="14">
        <v>74</v>
      </c>
      <c r="I7" s="14">
        <v>133</v>
      </c>
    </row>
    <row r="8" spans="1:9" x14ac:dyDescent="0.35">
      <c r="A8" s="15" t="s">
        <v>128</v>
      </c>
      <c r="B8" s="16">
        <v>29</v>
      </c>
      <c r="C8" s="17">
        <v>39</v>
      </c>
      <c r="D8" s="17">
        <v>0</v>
      </c>
      <c r="E8" s="17">
        <v>41</v>
      </c>
      <c r="F8" s="17">
        <v>25</v>
      </c>
      <c r="G8" s="17">
        <v>24</v>
      </c>
      <c r="H8" s="17">
        <v>41</v>
      </c>
      <c r="I8" s="17">
        <v>120</v>
      </c>
    </row>
    <row r="9" spans="1:9" x14ac:dyDescent="0.35">
      <c r="A9" s="18" t="s">
        <v>129</v>
      </c>
      <c r="B9" s="19">
        <v>4</v>
      </c>
      <c r="C9" s="20">
        <v>20</v>
      </c>
      <c r="D9" s="20">
        <v>0</v>
      </c>
      <c r="E9" s="20">
        <v>69</v>
      </c>
      <c r="F9" s="20">
        <v>37</v>
      </c>
      <c r="G9" s="20">
        <v>17</v>
      </c>
      <c r="H9" s="20">
        <v>33</v>
      </c>
      <c r="I9" s="20">
        <v>13</v>
      </c>
    </row>
    <row r="10" spans="1:9" x14ac:dyDescent="0.35">
      <c r="A10" s="6" t="s">
        <v>123</v>
      </c>
      <c r="B10" s="8">
        <v>1</v>
      </c>
      <c r="C10" s="7">
        <v>3</v>
      </c>
      <c r="D10" s="7">
        <v>0</v>
      </c>
      <c r="E10" s="7">
        <v>13</v>
      </c>
      <c r="F10" s="7">
        <v>5</v>
      </c>
      <c r="G10" s="7">
        <v>5</v>
      </c>
      <c r="H10" s="7">
        <v>6</v>
      </c>
      <c r="I10" s="7">
        <v>2</v>
      </c>
    </row>
    <row r="11" spans="1:9" s="5" customFormat="1" x14ac:dyDescent="0.2">
      <c r="A11" s="9" t="s">
        <v>119</v>
      </c>
      <c r="B11" s="10">
        <v>1</v>
      </c>
      <c r="C11" s="11">
        <v>6</v>
      </c>
      <c r="D11" s="11">
        <v>0</v>
      </c>
      <c r="E11" s="11">
        <v>5</v>
      </c>
      <c r="F11" s="11">
        <v>14</v>
      </c>
      <c r="G11" s="11">
        <v>2</v>
      </c>
      <c r="H11" s="11">
        <v>6</v>
      </c>
      <c r="I11" s="11">
        <v>15</v>
      </c>
    </row>
    <row r="12" spans="1:9" x14ac:dyDescent="0.35">
      <c r="A12" s="6" t="s">
        <v>118</v>
      </c>
      <c r="B12" s="8">
        <v>0</v>
      </c>
      <c r="C12" s="7">
        <v>2</v>
      </c>
      <c r="D12" s="7">
        <v>1</v>
      </c>
      <c r="E12" s="7">
        <v>4</v>
      </c>
      <c r="F12" s="7">
        <v>4</v>
      </c>
      <c r="G12" s="7">
        <v>3</v>
      </c>
      <c r="H12" s="7">
        <v>5</v>
      </c>
      <c r="I12" s="7">
        <v>5</v>
      </c>
    </row>
    <row r="13" spans="1:9" x14ac:dyDescent="0.35">
      <c r="A13" s="6" t="s">
        <v>120</v>
      </c>
      <c r="B13" s="8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</row>
    <row r="14" spans="1:9" x14ac:dyDescent="0.35">
      <c r="A14" s="6" t="s">
        <v>121</v>
      </c>
      <c r="B14" s="8">
        <v>0</v>
      </c>
      <c r="C14" s="7">
        <v>1</v>
      </c>
      <c r="D14" s="7">
        <v>0</v>
      </c>
      <c r="E14" s="7">
        <v>2</v>
      </c>
      <c r="F14" s="7">
        <v>0</v>
      </c>
      <c r="G14" s="7">
        <v>0</v>
      </c>
      <c r="H14" s="7">
        <v>0</v>
      </c>
      <c r="I14" s="7">
        <v>1</v>
      </c>
    </row>
    <row r="15" spans="1:9" x14ac:dyDescent="0.35">
      <c r="A15" s="22" t="s">
        <v>130</v>
      </c>
      <c r="B15" s="23">
        <f>(B7+B10)/(B5-B11-B12-B13-B14)*100</f>
        <v>91.891891891891902</v>
      </c>
      <c r="C15" s="23">
        <f>(C7+C10)/(C5-C11-C12-C13-C14)*100</f>
        <v>79.487179487179489</v>
      </c>
      <c r="D15" s="23">
        <v>0</v>
      </c>
      <c r="E15" s="23">
        <f>(E7+E10)/(E5-E11-E12-E13-E14)*100</f>
        <v>80.921052631578945</v>
      </c>
      <c r="F15" s="23">
        <f>(F7+F10)/(F5-F11-F12-F13-F14)*100</f>
        <v>83.75</v>
      </c>
      <c r="G15" s="23">
        <f>(G7+G10)/(G5-G11-G12-G13-G14)*100</f>
        <v>90.196078431372555</v>
      </c>
      <c r="H15" s="23">
        <f t="shared" ref="H15:I15" si="1">(H7+H10)/(H5-H11-H12-H13-H14)*100</f>
        <v>80.808080808080803</v>
      </c>
      <c r="I15" s="23">
        <f t="shared" si="1"/>
        <v>93.103448275862064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B5" sqref="B5"/>
    </sheetView>
  </sheetViews>
  <sheetFormatPr defaultRowHeight="21" x14ac:dyDescent="0.35"/>
  <cols>
    <col min="1" max="1" width="35.375" style="1" customWidth="1"/>
    <col min="2" max="13" width="20.125" style="27" customWidth="1"/>
    <col min="14" max="14" width="32.5" style="27" customWidth="1"/>
    <col min="15" max="15" width="24" style="27" customWidth="1"/>
    <col min="16" max="16" width="20.125" style="27" customWidth="1"/>
    <col min="17" max="17" width="22.375" style="27" customWidth="1"/>
    <col min="18" max="16384" width="9" style="1"/>
  </cols>
  <sheetData>
    <row r="1" spans="1:17" x14ac:dyDescent="0.35">
      <c r="A1" s="2" t="s">
        <v>125</v>
      </c>
    </row>
    <row r="2" spans="1:17" x14ac:dyDescent="0.35">
      <c r="A2" s="3" t="s">
        <v>85</v>
      </c>
    </row>
    <row r="3" spans="1:17" s="4" customFormat="1" x14ac:dyDescent="0.35">
      <c r="A3" s="37" t="s">
        <v>117</v>
      </c>
      <c r="B3" s="21" t="s">
        <v>86</v>
      </c>
      <c r="C3" s="21" t="s">
        <v>87</v>
      </c>
      <c r="D3" s="21" t="s">
        <v>88</v>
      </c>
      <c r="E3" s="21" t="s">
        <v>89</v>
      </c>
      <c r="F3" s="21" t="s">
        <v>90</v>
      </c>
      <c r="G3" s="21" t="s">
        <v>91</v>
      </c>
      <c r="H3" s="21" t="s">
        <v>92</v>
      </c>
      <c r="I3" s="21" t="s">
        <v>93</v>
      </c>
      <c r="J3" s="21" t="s">
        <v>94</v>
      </c>
      <c r="K3" s="21" t="s">
        <v>95</v>
      </c>
      <c r="L3" s="21" t="s">
        <v>96</v>
      </c>
      <c r="M3" s="21" t="s">
        <v>97</v>
      </c>
      <c r="N3" s="21" t="s">
        <v>98</v>
      </c>
      <c r="O3" s="21" t="s">
        <v>99</v>
      </c>
      <c r="P3" s="21" t="s">
        <v>100</v>
      </c>
      <c r="Q3" s="21" t="s">
        <v>101</v>
      </c>
    </row>
    <row r="4" spans="1:17" x14ac:dyDescent="0.35">
      <c r="A4" s="24" t="s">
        <v>126</v>
      </c>
      <c r="B4" s="40">
        <v>48</v>
      </c>
      <c r="C4" s="40">
        <v>43</v>
      </c>
      <c r="D4" s="40">
        <v>38</v>
      </c>
      <c r="E4" s="40">
        <v>36</v>
      </c>
      <c r="F4" s="40">
        <v>19</v>
      </c>
      <c r="G4" s="40">
        <v>34</v>
      </c>
      <c r="H4" s="40">
        <v>77</v>
      </c>
      <c r="I4" s="40">
        <v>55</v>
      </c>
      <c r="J4" s="40">
        <v>56</v>
      </c>
      <c r="K4" s="40">
        <v>56</v>
      </c>
      <c r="L4" s="40">
        <v>28</v>
      </c>
      <c r="M4" s="40">
        <v>42</v>
      </c>
      <c r="N4" s="40">
        <v>54</v>
      </c>
      <c r="O4" s="40">
        <v>79</v>
      </c>
      <c r="P4" s="40">
        <v>210</v>
      </c>
      <c r="Q4" s="40">
        <v>40</v>
      </c>
    </row>
    <row r="5" spans="1:17" x14ac:dyDescent="0.35">
      <c r="A5" s="15" t="s">
        <v>127</v>
      </c>
      <c r="B5" s="16">
        <v>43</v>
      </c>
      <c r="C5" s="16">
        <v>42</v>
      </c>
      <c r="D5" s="16">
        <v>38</v>
      </c>
      <c r="E5" s="16">
        <v>34</v>
      </c>
      <c r="F5" s="16">
        <v>15</v>
      </c>
      <c r="G5" s="16">
        <v>32</v>
      </c>
      <c r="H5" s="16">
        <v>69</v>
      </c>
      <c r="I5" s="16">
        <v>52</v>
      </c>
      <c r="J5" s="16">
        <v>54</v>
      </c>
      <c r="K5" s="16">
        <v>52</v>
      </c>
      <c r="L5" s="16">
        <v>26</v>
      </c>
      <c r="M5" s="16">
        <v>31</v>
      </c>
      <c r="N5" s="16">
        <v>50</v>
      </c>
      <c r="O5" s="16">
        <v>69</v>
      </c>
      <c r="P5" s="16">
        <v>155</v>
      </c>
      <c r="Q5" s="16">
        <v>36</v>
      </c>
    </row>
    <row r="6" spans="1:17" x14ac:dyDescent="0.35">
      <c r="A6" s="18" t="s">
        <v>131</v>
      </c>
      <c r="B6" s="26">
        <f>B5*100/B4</f>
        <v>89.583333333333329</v>
      </c>
      <c r="C6" s="26">
        <f t="shared" ref="C6:Q6" si="0">C5*100/C4</f>
        <v>97.674418604651166</v>
      </c>
      <c r="D6" s="26">
        <f t="shared" si="0"/>
        <v>100</v>
      </c>
      <c r="E6" s="26">
        <f t="shared" si="0"/>
        <v>94.444444444444443</v>
      </c>
      <c r="F6" s="26">
        <f t="shared" si="0"/>
        <v>78.94736842105263</v>
      </c>
      <c r="G6" s="26">
        <f t="shared" si="0"/>
        <v>94.117647058823536</v>
      </c>
      <c r="H6" s="26">
        <f t="shared" si="0"/>
        <v>89.610389610389603</v>
      </c>
      <c r="I6" s="26">
        <f t="shared" si="0"/>
        <v>94.545454545454547</v>
      </c>
      <c r="J6" s="26">
        <f t="shared" si="0"/>
        <v>96.428571428571431</v>
      </c>
      <c r="K6" s="26">
        <f t="shared" si="0"/>
        <v>92.857142857142861</v>
      </c>
      <c r="L6" s="26">
        <f t="shared" si="0"/>
        <v>92.857142857142861</v>
      </c>
      <c r="M6" s="26">
        <f t="shared" ref="M6" si="1">M5*100/M4</f>
        <v>73.80952380952381</v>
      </c>
      <c r="N6" s="26">
        <f t="shared" ref="N6" si="2">N5*100/N4</f>
        <v>92.592592592592595</v>
      </c>
      <c r="O6" s="26">
        <f t="shared" si="0"/>
        <v>87.341772151898738</v>
      </c>
      <c r="P6" s="26">
        <f t="shared" si="0"/>
        <v>73.80952380952381</v>
      </c>
      <c r="Q6" s="26">
        <f t="shared" si="0"/>
        <v>90</v>
      </c>
    </row>
    <row r="7" spans="1:17" s="5" customFormat="1" ht="42" x14ac:dyDescent="0.2">
      <c r="A7" s="12" t="s">
        <v>122</v>
      </c>
      <c r="B7" s="13">
        <v>41</v>
      </c>
      <c r="C7" s="13">
        <v>40</v>
      </c>
      <c r="D7" s="13">
        <v>27</v>
      </c>
      <c r="E7" s="13">
        <v>29</v>
      </c>
      <c r="F7" s="13">
        <v>15</v>
      </c>
      <c r="G7" s="13">
        <v>32</v>
      </c>
      <c r="H7" s="13">
        <v>58</v>
      </c>
      <c r="I7" s="13">
        <v>44</v>
      </c>
      <c r="J7" s="13">
        <v>51</v>
      </c>
      <c r="K7" s="13">
        <v>45</v>
      </c>
      <c r="L7" s="13">
        <v>22</v>
      </c>
      <c r="M7" s="13">
        <v>19</v>
      </c>
      <c r="N7" s="13">
        <v>46</v>
      </c>
      <c r="O7" s="13">
        <v>49</v>
      </c>
      <c r="P7" s="13">
        <v>101</v>
      </c>
      <c r="Q7" s="13">
        <v>21</v>
      </c>
    </row>
    <row r="8" spans="1:17" x14ac:dyDescent="0.35">
      <c r="A8" s="15" t="s">
        <v>128</v>
      </c>
      <c r="B8" s="16">
        <v>40</v>
      </c>
      <c r="C8" s="16">
        <v>40</v>
      </c>
      <c r="D8" s="16">
        <v>24</v>
      </c>
      <c r="E8" s="16">
        <v>27</v>
      </c>
      <c r="F8" s="16">
        <v>14</v>
      </c>
      <c r="G8" s="16">
        <v>28</v>
      </c>
      <c r="H8" s="16">
        <v>52</v>
      </c>
      <c r="I8" s="16">
        <v>25</v>
      </c>
      <c r="J8" s="16">
        <v>51</v>
      </c>
      <c r="K8" s="16">
        <v>42</v>
      </c>
      <c r="L8" s="16">
        <v>19</v>
      </c>
      <c r="M8" s="16">
        <v>17</v>
      </c>
      <c r="N8" s="16">
        <v>46</v>
      </c>
      <c r="O8" s="16">
        <v>41</v>
      </c>
      <c r="P8" s="16">
        <v>46</v>
      </c>
      <c r="Q8" s="16">
        <v>5</v>
      </c>
    </row>
    <row r="9" spans="1:17" x14ac:dyDescent="0.35">
      <c r="A9" s="18" t="s">
        <v>129</v>
      </c>
      <c r="B9" s="19">
        <v>1</v>
      </c>
      <c r="C9" s="19">
        <v>0</v>
      </c>
      <c r="D9" s="19">
        <v>3</v>
      </c>
      <c r="E9" s="19">
        <v>2</v>
      </c>
      <c r="F9" s="19">
        <v>1</v>
      </c>
      <c r="G9" s="19">
        <v>4</v>
      </c>
      <c r="H9" s="19">
        <v>6</v>
      </c>
      <c r="I9" s="19">
        <v>19</v>
      </c>
      <c r="J9" s="19">
        <v>0</v>
      </c>
      <c r="K9" s="19">
        <v>3</v>
      </c>
      <c r="L9" s="19">
        <v>3</v>
      </c>
      <c r="M9" s="19">
        <v>2</v>
      </c>
      <c r="N9" s="19">
        <v>0</v>
      </c>
      <c r="O9" s="19">
        <v>8</v>
      </c>
      <c r="P9" s="19">
        <v>55</v>
      </c>
      <c r="Q9" s="19">
        <v>16</v>
      </c>
    </row>
    <row r="10" spans="1:17" x14ac:dyDescent="0.35">
      <c r="A10" s="6" t="s">
        <v>123</v>
      </c>
      <c r="B10" s="8">
        <v>0</v>
      </c>
      <c r="C10" s="8">
        <v>0</v>
      </c>
      <c r="D10" s="8">
        <v>2</v>
      </c>
      <c r="E10" s="8">
        <v>1</v>
      </c>
      <c r="F10" s="8">
        <v>0</v>
      </c>
      <c r="G10" s="8">
        <v>0</v>
      </c>
      <c r="H10" s="8">
        <v>0</v>
      </c>
      <c r="I10" s="8">
        <v>1</v>
      </c>
      <c r="J10" s="8">
        <v>0</v>
      </c>
      <c r="K10" s="8">
        <v>0</v>
      </c>
      <c r="L10" s="8">
        <v>0</v>
      </c>
      <c r="M10" s="8">
        <v>1</v>
      </c>
      <c r="N10" s="8">
        <v>0</v>
      </c>
      <c r="O10" s="8">
        <v>1</v>
      </c>
      <c r="P10" s="8">
        <v>11</v>
      </c>
      <c r="Q10" s="8">
        <v>4</v>
      </c>
    </row>
    <row r="11" spans="1:17" s="5" customFormat="1" x14ac:dyDescent="0.2">
      <c r="A11" s="9" t="s">
        <v>119</v>
      </c>
      <c r="B11" s="10">
        <v>1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1</v>
      </c>
      <c r="I11" s="10">
        <v>1</v>
      </c>
      <c r="J11" s="10">
        <v>1</v>
      </c>
      <c r="K11" s="10">
        <v>0</v>
      </c>
      <c r="L11" s="10">
        <v>1</v>
      </c>
      <c r="M11" s="10">
        <v>2</v>
      </c>
      <c r="N11" s="10">
        <v>0</v>
      </c>
      <c r="O11" s="10">
        <v>2</v>
      </c>
      <c r="P11" s="10">
        <v>4</v>
      </c>
      <c r="Q11" s="10">
        <v>2</v>
      </c>
    </row>
    <row r="12" spans="1:17" x14ac:dyDescent="0.35">
      <c r="A12" s="6" t="s">
        <v>118</v>
      </c>
      <c r="B12" s="8">
        <v>0</v>
      </c>
      <c r="C12" s="8">
        <v>0</v>
      </c>
      <c r="D12" s="8">
        <v>0</v>
      </c>
      <c r="E12" s="8">
        <v>1</v>
      </c>
      <c r="F12" s="8">
        <v>0</v>
      </c>
      <c r="G12" s="8">
        <v>0</v>
      </c>
      <c r="H12" s="8">
        <v>6</v>
      </c>
      <c r="I12" s="8">
        <v>3</v>
      </c>
      <c r="J12" s="8">
        <v>0</v>
      </c>
      <c r="K12" s="8">
        <v>1</v>
      </c>
      <c r="L12" s="8">
        <v>0</v>
      </c>
      <c r="M12" s="8">
        <v>1</v>
      </c>
      <c r="N12" s="8">
        <v>0</v>
      </c>
      <c r="O12" s="8">
        <v>0</v>
      </c>
      <c r="P12" s="8">
        <v>8</v>
      </c>
      <c r="Q12" s="8">
        <v>0</v>
      </c>
    </row>
    <row r="13" spans="1:17" x14ac:dyDescent="0.35">
      <c r="A13" s="6" t="s">
        <v>120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</row>
    <row r="14" spans="1:17" x14ac:dyDescent="0.35">
      <c r="A14" s="6" t="s">
        <v>121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1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4</v>
      </c>
      <c r="P14" s="8">
        <v>4</v>
      </c>
      <c r="Q14" s="8">
        <v>1</v>
      </c>
    </row>
    <row r="15" spans="1:17" x14ac:dyDescent="0.35">
      <c r="A15" s="22" t="s">
        <v>130</v>
      </c>
      <c r="B15" s="23">
        <f>(B7+B10)/(B5-B11-B12-B13-B14)*100</f>
        <v>97.61904761904762</v>
      </c>
      <c r="C15" s="23">
        <f>(C7+C10)/(C5-C11-C12-C13-C14)*100</f>
        <v>95.238095238095227</v>
      </c>
      <c r="D15" s="23">
        <f t="shared" ref="D15:Q15" si="3">(D7+D10)/(D5-D11-D12-D13-D14)*100</f>
        <v>76.31578947368422</v>
      </c>
      <c r="E15" s="23">
        <f t="shared" si="3"/>
        <v>90.909090909090907</v>
      </c>
      <c r="F15" s="23">
        <f t="shared" si="3"/>
        <v>100</v>
      </c>
      <c r="G15" s="23">
        <f t="shared" si="3"/>
        <v>100</v>
      </c>
      <c r="H15" s="23">
        <f t="shared" si="3"/>
        <v>95.081967213114751</v>
      </c>
      <c r="I15" s="23">
        <f t="shared" si="3"/>
        <v>93.75</v>
      </c>
      <c r="J15" s="23">
        <f t="shared" si="3"/>
        <v>96.226415094339629</v>
      </c>
      <c r="K15" s="23">
        <f t="shared" si="3"/>
        <v>88.235294117647058</v>
      </c>
      <c r="L15" s="23">
        <f t="shared" si="3"/>
        <v>88</v>
      </c>
      <c r="M15" s="23">
        <f t="shared" ref="M15" si="4">(M7+M10)/(M5-M11-M12-M13-M14)*100</f>
        <v>71.428571428571431</v>
      </c>
      <c r="N15" s="23">
        <f t="shared" ref="N15" si="5">(N7+N10)/(N5-N11-N12-N13-N14)*100</f>
        <v>92</v>
      </c>
      <c r="O15" s="23">
        <f t="shared" si="3"/>
        <v>79.365079365079367</v>
      </c>
      <c r="P15" s="23">
        <f t="shared" si="3"/>
        <v>80.57553956834532</v>
      </c>
      <c r="Q15" s="23">
        <f t="shared" si="3"/>
        <v>75.757575757575751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G14" sqref="G14"/>
    </sheetView>
  </sheetViews>
  <sheetFormatPr defaultRowHeight="21" x14ac:dyDescent="0.35"/>
  <cols>
    <col min="1" max="1" width="35.375" style="1" customWidth="1"/>
    <col min="2" max="2" width="22.25" style="1" customWidth="1"/>
    <col min="3" max="16384" width="9" style="1"/>
  </cols>
  <sheetData>
    <row r="1" spans="1:2" x14ac:dyDescent="0.35">
      <c r="A1" s="2" t="s">
        <v>125</v>
      </c>
    </row>
    <row r="2" spans="1:2" x14ac:dyDescent="0.35">
      <c r="A2" s="3" t="s">
        <v>102</v>
      </c>
    </row>
    <row r="3" spans="1:2" s="4" customFormat="1" x14ac:dyDescent="0.35">
      <c r="A3" s="21" t="s">
        <v>117</v>
      </c>
      <c r="B3" s="21" t="s">
        <v>103</v>
      </c>
    </row>
    <row r="4" spans="1:2" x14ac:dyDescent="0.35">
      <c r="A4" s="24" t="s">
        <v>126</v>
      </c>
      <c r="B4" s="40">
        <v>55</v>
      </c>
    </row>
    <row r="5" spans="1:2" x14ac:dyDescent="0.35">
      <c r="A5" s="15" t="s">
        <v>127</v>
      </c>
      <c r="B5" s="16">
        <v>53</v>
      </c>
    </row>
    <row r="6" spans="1:2" x14ac:dyDescent="0.35">
      <c r="A6" s="18" t="s">
        <v>131</v>
      </c>
      <c r="B6" s="26">
        <f>B5*100/B4</f>
        <v>96.36363636363636</v>
      </c>
    </row>
    <row r="7" spans="1:2" s="5" customFormat="1" ht="42" x14ac:dyDescent="0.2">
      <c r="A7" s="12" t="s">
        <v>122</v>
      </c>
      <c r="B7" s="13">
        <v>38</v>
      </c>
    </row>
    <row r="8" spans="1:2" x14ac:dyDescent="0.35">
      <c r="A8" s="15" t="s">
        <v>128</v>
      </c>
      <c r="B8" s="16">
        <v>24</v>
      </c>
    </row>
    <row r="9" spans="1:2" x14ac:dyDescent="0.35">
      <c r="A9" s="18" t="s">
        <v>129</v>
      </c>
      <c r="B9" s="19">
        <v>14</v>
      </c>
    </row>
    <row r="10" spans="1:2" x14ac:dyDescent="0.35">
      <c r="A10" s="6" t="s">
        <v>123</v>
      </c>
      <c r="B10" s="8">
        <v>0</v>
      </c>
    </row>
    <row r="11" spans="1:2" s="5" customFormat="1" x14ac:dyDescent="0.2">
      <c r="A11" s="9" t="s">
        <v>119</v>
      </c>
      <c r="B11" s="10">
        <v>1</v>
      </c>
    </row>
    <row r="12" spans="1:2" x14ac:dyDescent="0.35">
      <c r="A12" s="6" t="s">
        <v>118</v>
      </c>
      <c r="B12" s="8">
        <v>11</v>
      </c>
    </row>
    <row r="13" spans="1:2" x14ac:dyDescent="0.35">
      <c r="A13" s="6" t="s">
        <v>120</v>
      </c>
      <c r="B13" s="8">
        <v>0</v>
      </c>
    </row>
    <row r="14" spans="1:2" x14ac:dyDescent="0.35">
      <c r="A14" s="6" t="s">
        <v>121</v>
      </c>
      <c r="B14" s="8">
        <v>0</v>
      </c>
    </row>
    <row r="15" spans="1:2" x14ac:dyDescent="0.35">
      <c r="A15" s="22" t="s">
        <v>130</v>
      </c>
      <c r="B15" s="23">
        <f>(B7+B10)/(B5-B11-B12-B13-B14)*100</f>
        <v>92.682926829268297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F16" sqref="F16"/>
    </sheetView>
  </sheetViews>
  <sheetFormatPr defaultRowHeight="21" x14ac:dyDescent="0.35"/>
  <cols>
    <col min="1" max="1" width="35.375" style="1" customWidth="1"/>
    <col min="2" max="2" width="33" style="1" customWidth="1"/>
    <col min="3" max="3" width="26.625" style="1" customWidth="1"/>
    <col min="4" max="4" width="23.5" style="1" customWidth="1"/>
    <col min="5" max="16384" width="9" style="1"/>
  </cols>
  <sheetData>
    <row r="1" spans="1:4" x14ac:dyDescent="0.35">
      <c r="A1" s="2" t="s">
        <v>125</v>
      </c>
    </row>
    <row r="2" spans="1:4" x14ac:dyDescent="0.35">
      <c r="A2" s="3" t="s">
        <v>104</v>
      </c>
    </row>
    <row r="3" spans="1:4" s="4" customFormat="1" x14ac:dyDescent="0.35">
      <c r="A3" s="21" t="s">
        <v>117</v>
      </c>
      <c r="B3" s="21" t="s">
        <v>105</v>
      </c>
      <c r="C3" s="21" t="s">
        <v>106</v>
      </c>
      <c r="D3" s="21" t="s">
        <v>107</v>
      </c>
    </row>
    <row r="4" spans="1:4" x14ac:dyDescent="0.35">
      <c r="A4" s="24" t="s">
        <v>126</v>
      </c>
      <c r="B4" s="40">
        <v>63</v>
      </c>
      <c r="C4" s="40">
        <v>75</v>
      </c>
      <c r="D4" s="40">
        <v>59</v>
      </c>
    </row>
    <row r="5" spans="1:4" x14ac:dyDescent="0.35">
      <c r="A5" s="15" t="s">
        <v>127</v>
      </c>
      <c r="B5" s="16">
        <v>61</v>
      </c>
      <c r="C5" s="16">
        <v>71</v>
      </c>
      <c r="D5" s="16">
        <v>56</v>
      </c>
    </row>
    <row r="6" spans="1:4" x14ac:dyDescent="0.35">
      <c r="A6" s="18" t="s">
        <v>131</v>
      </c>
      <c r="B6" s="26">
        <f>B5*100/B4</f>
        <v>96.825396825396822</v>
      </c>
      <c r="C6" s="26">
        <f t="shared" ref="C6:D6" si="0">C5*100/C4</f>
        <v>94.666666666666671</v>
      </c>
      <c r="D6" s="26">
        <f t="shared" si="0"/>
        <v>94.915254237288138</v>
      </c>
    </row>
    <row r="7" spans="1:4" s="5" customFormat="1" ht="42" x14ac:dyDescent="0.2">
      <c r="A7" s="12" t="s">
        <v>122</v>
      </c>
      <c r="B7" s="13">
        <v>54</v>
      </c>
      <c r="C7" s="13">
        <v>60</v>
      </c>
      <c r="D7" s="13">
        <v>40</v>
      </c>
    </row>
    <row r="8" spans="1:4" x14ac:dyDescent="0.35">
      <c r="A8" s="15" t="s">
        <v>128</v>
      </c>
      <c r="B8" s="16">
        <v>50</v>
      </c>
      <c r="C8" s="16">
        <v>38</v>
      </c>
      <c r="D8" s="16">
        <v>22</v>
      </c>
    </row>
    <row r="9" spans="1:4" x14ac:dyDescent="0.35">
      <c r="A9" s="18" t="s">
        <v>129</v>
      </c>
      <c r="B9" s="19">
        <v>4</v>
      </c>
      <c r="C9" s="19">
        <v>22</v>
      </c>
      <c r="D9" s="19">
        <v>18</v>
      </c>
    </row>
    <row r="10" spans="1:4" x14ac:dyDescent="0.35">
      <c r="A10" s="6" t="s">
        <v>123</v>
      </c>
      <c r="B10" s="8">
        <v>0</v>
      </c>
      <c r="C10" s="8">
        <v>2</v>
      </c>
      <c r="D10" s="8">
        <v>1</v>
      </c>
    </row>
    <row r="11" spans="1:4" s="5" customFormat="1" x14ac:dyDescent="0.2">
      <c r="A11" s="9" t="s">
        <v>119</v>
      </c>
      <c r="B11" s="10">
        <v>2</v>
      </c>
      <c r="C11" s="10">
        <v>0</v>
      </c>
      <c r="D11" s="10">
        <v>0</v>
      </c>
    </row>
    <row r="12" spans="1:4" x14ac:dyDescent="0.35">
      <c r="A12" s="6" t="s">
        <v>118</v>
      </c>
      <c r="B12" s="8">
        <v>3</v>
      </c>
      <c r="C12" s="8">
        <v>2</v>
      </c>
      <c r="D12" s="8">
        <v>3</v>
      </c>
    </row>
    <row r="13" spans="1:4" x14ac:dyDescent="0.35">
      <c r="A13" s="6" t="s">
        <v>120</v>
      </c>
      <c r="B13" s="8">
        <v>0</v>
      </c>
      <c r="C13" s="8">
        <v>0</v>
      </c>
      <c r="D13" s="8">
        <v>0</v>
      </c>
    </row>
    <row r="14" spans="1:4" x14ac:dyDescent="0.35">
      <c r="A14" s="6" t="s">
        <v>121</v>
      </c>
      <c r="B14" s="8">
        <v>0</v>
      </c>
      <c r="C14" s="8">
        <v>0</v>
      </c>
      <c r="D14" s="8">
        <v>1</v>
      </c>
    </row>
    <row r="15" spans="1:4" x14ac:dyDescent="0.35">
      <c r="A15" s="22" t="s">
        <v>130</v>
      </c>
      <c r="B15" s="23">
        <f>(B7+B10)/(B5-B11-B12-B13-B14)*100</f>
        <v>96.428571428571431</v>
      </c>
      <c r="C15" s="23">
        <f t="shared" ref="C15:D15" si="1">(C7+C10)/(C5-C11-C12-C13-C14)*100</f>
        <v>89.85507246376811</v>
      </c>
      <c r="D15" s="23">
        <f t="shared" si="1"/>
        <v>78.84615384615384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I13" sqref="I13"/>
    </sheetView>
  </sheetViews>
  <sheetFormatPr defaultRowHeight="21" x14ac:dyDescent="0.35"/>
  <cols>
    <col min="1" max="1" width="35.375" style="1" customWidth="1"/>
    <col min="2" max="2" width="33" style="1" customWidth="1"/>
    <col min="3" max="3" width="26.625" style="1" customWidth="1"/>
    <col min="4" max="4" width="23.5" style="1" customWidth="1"/>
    <col min="5" max="16384" width="9" style="1"/>
  </cols>
  <sheetData>
    <row r="1" spans="1:4" x14ac:dyDescent="0.35">
      <c r="A1" s="2" t="s">
        <v>125</v>
      </c>
    </row>
    <row r="2" spans="1:4" x14ac:dyDescent="0.35">
      <c r="A2" s="3" t="s">
        <v>108</v>
      </c>
    </row>
    <row r="3" spans="1:4" s="4" customFormat="1" x14ac:dyDescent="0.35">
      <c r="A3" s="21" t="s">
        <v>117</v>
      </c>
      <c r="B3" s="21" t="s">
        <v>109</v>
      </c>
      <c r="C3" s="21" t="s">
        <v>110</v>
      </c>
      <c r="D3" s="21" t="s">
        <v>111</v>
      </c>
    </row>
    <row r="4" spans="1:4" x14ac:dyDescent="0.35">
      <c r="A4" s="24" t="s">
        <v>126</v>
      </c>
      <c r="B4" s="40">
        <v>30</v>
      </c>
      <c r="C4" s="40">
        <v>44</v>
      </c>
      <c r="D4" s="40">
        <v>22</v>
      </c>
    </row>
    <row r="5" spans="1:4" x14ac:dyDescent="0.35">
      <c r="A5" s="15" t="s">
        <v>127</v>
      </c>
      <c r="B5" s="16">
        <v>27</v>
      </c>
      <c r="C5" s="16">
        <v>38</v>
      </c>
      <c r="D5" s="16">
        <v>21</v>
      </c>
    </row>
    <row r="6" spans="1:4" x14ac:dyDescent="0.35">
      <c r="A6" s="18" t="s">
        <v>131</v>
      </c>
      <c r="B6" s="26">
        <f>B5*100/B4</f>
        <v>90</v>
      </c>
      <c r="C6" s="26">
        <f t="shared" ref="C6:D6" si="0">C5*100/C4</f>
        <v>86.36363636363636</v>
      </c>
      <c r="D6" s="26">
        <f t="shared" si="0"/>
        <v>95.454545454545453</v>
      </c>
    </row>
    <row r="7" spans="1:4" s="5" customFormat="1" ht="42" x14ac:dyDescent="0.2">
      <c r="A7" s="12" t="s">
        <v>122</v>
      </c>
      <c r="B7" s="13">
        <v>19</v>
      </c>
      <c r="C7" s="13">
        <v>26</v>
      </c>
      <c r="D7" s="13">
        <v>14</v>
      </c>
    </row>
    <row r="8" spans="1:4" x14ac:dyDescent="0.35">
      <c r="A8" s="15" t="s">
        <v>128</v>
      </c>
      <c r="B8" s="16">
        <v>12</v>
      </c>
      <c r="C8" s="16">
        <v>11</v>
      </c>
      <c r="D8" s="16">
        <v>11</v>
      </c>
    </row>
    <row r="9" spans="1:4" x14ac:dyDescent="0.35">
      <c r="A9" s="18" t="s">
        <v>129</v>
      </c>
      <c r="B9" s="19">
        <v>7</v>
      </c>
      <c r="C9" s="19">
        <v>15</v>
      </c>
      <c r="D9" s="19">
        <v>3</v>
      </c>
    </row>
    <row r="10" spans="1:4" x14ac:dyDescent="0.35">
      <c r="A10" s="6" t="s">
        <v>123</v>
      </c>
      <c r="B10" s="8">
        <v>4</v>
      </c>
      <c r="C10" s="8">
        <v>2</v>
      </c>
      <c r="D10" s="8">
        <v>0</v>
      </c>
    </row>
    <row r="11" spans="1:4" s="5" customFormat="1" x14ac:dyDescent="0.2">
      <c r="A11" s="9" t="s">
        <v>119</v>
      </c>
      <c r="B11" s="10">
        <v>1</v>
      </c>
      <c r="C11" s="10">
        <v>1</v>
      </c>
      <c r="D11" s="10">
        <v>0</v>
      </c>
    </row>
    <row r="12" spans="1:4" x14ac:dyDescent="0.35">
      <c r="A12" s="6" t="s">
        <v>118</v>
      </c>
      <c r="B12" s="8">
        <v>1</v>
      </c>
      <c r="C12" s="8">
        <v>0</v>
      </c>
      <c r="D12" s="8">
        <v>1</v>
      </c>
    </row>
    <row r="13" spans="1:4" x14ac:dyDescent="0.35">
      <c r="A13" s="6" t="s">
        <v>120</v>
      </c>
      <c r="B13" s="8">
        <v>0</v>
      </c>
      <c r="C13" s="8">
        <v>0</v>
      </c>
      <c r="D13" s="8">
        <v>0</v>
      </c>
    </row>
    <row r="14" spans="1:4" x14ac:dyDescent="0.35">
      <c r="A14" s="6" t="s">
        <v>121</v>
      </c>
      <c r="B14" s="8">
        <v>0</v>
      </c>
      <c r="C14" s="8">
        <v>0</v>
      </c>
      <c r="D14" s="8">
        <v>1</v>
      </c>
    </row>
    <row r="15" spans="1:4" x14ac:dyDescent="0.35">
      <c r="A15" s="22" t="s">
        <v>130</v>
      </c>
      <c r="B15" s="23">
        <f>(B7+B10)/(B5-B11-B12-B13-B14)*100</f>
        <v>92</v>
      </c>
      <c r="C15" s="23">
        <f t="shared" ref="C15:D15" si="1">(C7+C10)/(C5-C11-C12-C13-C14)*100</f>
        <v>75.675675675675677</v>
      </c>
      <c r="D15" s="23">
        <f t="shared" si="1"/>
        <v>73.68421052631578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D8" sqref="D8"/>
    </sheetView>
  </sheetViews>
  <sheetFormatPr defaultRowHeight="21" x14ac:dyDescent="0.35"/>
  <cols>
    <col min="1" max="1" width="35.375" style="1" customWidth="1"/>
    <col min="2" max="2" width="15.5" style="1" bestFit="1" customWidth="1"/>
    <col min="3" max="3" width="27.125" style="1" customWidth="1"/>
    <col min="4" max="4" width="21.25" style="1" customWidth="1"/>
    <col min="5" max="5" width="24.5" style="1" customWidth="1"/>
    <col min="6" max="6" width="15.25" style="1" customWidth="1"/>
    <col min="7" max="7" width="40" style="1" customWidth="1"/>
    <col min="8" max="8" width="24.5" style="1" customWidth="1"/>
    <col min="9" max="16384" width="9" style="1"/>
  </cols>
  <sheetData>
    <row r="1" spans="1:8" x14ac:dyDescent="0.35">
      <c r="A1" s="2" t="s">
        <v>125</v>
      </c>
    </row>
    <row r="2" spans="1:8" x14ac:dyDescent="0.35">
      <c r="A2" s="3" t="s">
        <v>112</v>
      </c>
    </row>
    <row r="3" spans="1:8" s="4" customFormat="1" x14ac:dyDescent="0.35">
      <c r="A3" s="21" t="s">
        <v>117</v>
      </c>
      <c r="B3" s="21" t="s">
        <v>2</v>
      </c>
      <c r="C3" s="21" t="s">
        <v>113</v>
      </c>
      <c r="D3" s="21" t="s">
        <v>114</v>
      </c>
      <c r="E3" s="21" t="s">
        <v>43</v>
      </c>
      <c r="F3" s="21" t="s">
        <v>7</v>
      </c>
      <c r="G3" s="21" t="s">
        <v>115</v>
      </c>
      <c r="H3" s="21" t="s">
        <v>69</v>
      </c>
    </row>
    <row r="4" spans="1:8" x14ac:dyDescent="0.35">
      <c r="A4" s="24" t="s">
        <v>126</v>
      </c>
      <c r="B4" s="40">
        <v>26</v>
      </c>
      <c r="C4" s="40">
        <v>25</v>
      </c>
      <c r="D4" s="40">
        <v>16</v>
      </c>
      <c r="E4" s="40">
        <v>42</v>
      </c>
      <c r="F4" s="40">
        <v>21</v>
      </c>
      <c r="G4" s="40">
        <v>19</v>
      </c>
      <c r="H4" s="40">
        <v>1</v>
      </c>
    </row>
    <row r="5" spans="1:8" x14ac:dyDescent="0.35">
      <c r="A5" s="15" t="s">
        <v>127</v>
      </c>
      <c r="B5" s="16">
        <v>26</v>
      </c>
      <c r="C5" s="16">
        <v>25</v>
      </c>
      <c r="D5" s="16">
        <v>16</v>
      </c>
      <c r="E5" s="16">
        <v>42</v>
      </c>
      <c r="F5" s="16">
        <v>21</v>
      </c>
      <c r="G5" s="16">
        <v>19</v>
      </c>
      <c r="H5" s="16">
        <v>1</v>
      </c>
    </row>
    <row r="6" spans="1:8" x14ac:dyDescent="0.35">
      <c r="A6" s="18" t="s">
        <v>131</v>
      </c>
      <c r="B6" s="26">
        <f>B5*100/B4</f>
        <v>100</v>
      </c>
      <c r="C6" s="26">
        <f t="shared" ref="C6:H6" si="0">C5*100/C4</f>
        <v>100</v>
      </c>
      <c r="D6" s="26">
        <f t="shared" si="0"/>
        <v>100</v>
      </c>
      <c r="E6" s="26">
        <f t="shared" si="0"/>
        <v>100</v>
      </c>
      <c r="F6" s="26">
        <f t="shared" si="0"/>
        <v>100</v>
      </c>
      <c r="G6" s="26">
        <f t="shared" si="0"/>
        <v>100</v>
      </c>
      <c r="H6" s="26">
        <f t="shared" si="0"/>
        <v>100</v>
      </c>
    </row>
    <row r="7" spans="1:8" s="5" customFormat="1" ht="42" x14ac:dyDescent="0.2">
      <c r="A7" s="12" t="s">
        <v>122</v>
      </c>
      <c r="B7" s="13">
        <v>11</v>
      </c>
      <c r="C7" s="13">
        <v>14</v>
      </c>
      <c r="D7" s="13">
        <v>8</v>
      </c>
      <c r="E7" s="13">
        <v>30</v>
      </c>
      <c r="F7" s="13">
        <v>7</v>
      </c>
      <c r="G7" s="13">
        <v>8</v>
      </c>
      <c r="H7" s="13">
        <v>0</v>
      </c>
    </row>
    <row r="8" spans="1:8" x14ac:dyDescent="0.35">
      <c r="A8" s="15" t="s">
        <v>128</v>
      </c>
      <c r="B8" s="16">
        <v>6</v>
      </c>
      <c r="C8" s="16">
        <v>10</v>
      </c>
      <c r="D8" s="16">
        <v>4</v>
      </c>
      <c r="E8" s="16">
        <v>17</v>
      </c>
      <c r="F8" s="16">
        <v>3</v>
      </c>
      <c r="G8" s="16">
        <v>5</v>
      </c>
      <c r="H8" s="16">
        <v>0</v>
      </c>
    </row>
    <row r="9" spans="1:8" x14ac:dyDescent="0.35">
      <c r="A9" s="18" t="s">
        <v>129</v>
      </c>
      <c r="B9" s="19">
        <v>5</v>
      </c>
      <c r="C9" s="19">
        <v>4</v>
      </c>
      <c r="D9" s="19">
        <v>4</v>
      </c>
      <c r="E9" s="19">
        <v>13</v>
      </c>
      <c r="F9" s="19">
        <v>4</v>
      </c>
      <c r="G9" s="19">
        <v>3</v>
      </c>
      <c r="H9" s="19">
        <v>0</v>
      </c>
    </row>
    <row r="10" spans="1:8" x14ac:dyDescent="0.35">
      <c r="A10" s="6" t="s">
        <v>123</v>
      </c>
      <c r="B10" s="8">
        <v>2</v>
      </c>
      <c r="C10" s="8">
        <v>2</v>
      </c>
      <c r="D10" s="8">
        <v>1</v>
      </c>
      <c r="E10" s="8">
        <v>1</v>
      </c>
      <c r="F10" s="8">
        <v>2</v>
      </c>
      <c r="G10" s="8">
        <v>2</v>
      </c>
      <c r="H10" s="8">
        <v>0</v>
      </c>
    </row>
    <row r="11" spans="1:8" s="5" customFormat="1" x14ac:dyDescent="0.2">
      <c r="A11" s="9" t="s">
        <v>119</v>
      </c>
      <c r="B11" s="10">
        <v>0</v>
      </c>
      <c r="C11" s="10">
        <v>2</v>
      </c>
      <c r="D11" s="10">
        <v>0</v>
      </c>
      <c r="E11" s="10">
        <v>0</v>
      </c>
      <c r="F11" s="10">
        <v>1</v>
      </c>
      <c r="G11" s="10">
        <v>1</v>
      </c>
      <c r="H11" s="10">
        <v>0</v>
      </c>
    </row>
    <row r="12" spans="1:8" x14ac:dyDescent="0.35">
      <c r="A12" s="6" t="s">
        <v>118</v>
      </c>
      <c r="B12" s="8">
        <v>12</v>
      </c>
      <c r="C12" s="8">
        <v>1</v>
      </c>
      <c r="D12" s="8">
        <v>1</v>
      </c>
      <c r="E12" s="8">
        <v>3</v>
      </c>
      <c r="F12" s="8">
        <v>7</v>
      </c>
      <c r="G12" s="8">
        <v>0</v>
      </c>
      <c r="H12" s="8">
        <v>0</v>
      </c>
    </row>
    <row r="13" spans="1:8" x14ac:dyDescent="0.35">
      <c r="A13" s="6" t="s">
        <v>120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</row>
    <row r="14" spans="1:8" x14ac:dyDescent="0.35">
      <c r="A14" s="6" t="s">
        <v>121</v>
      </c>
      <c r="B14" s="8">
        <v>0</v>
      </c>
      <c r="C14" s="8">
        <v>0</v>
      </c>
      <c r="D14" s="8">
        <v>0</v>
      </c>
      <c r="E14" s="8">
        <v>1</v>
      </c>
      <c r="F14" s="8">
        <v>0</v>
      </c>
      <c r="G14" s="8">
        <v>0</v>
      </c>
      <c r="H14" s="8">
        <v>0</v>
      </c>
    </row>
    <row r="15" spans="1:8" x14ac:dyDescent="0.35">
      <c r="A15" s="22" t="s">
        <v>130</v>
      </c>
      <c r="B15" s="23">
        <f>(B7+B10)/(B5-B11-B12-B13-B14)*100</f>
        <v>92.857142857142861</v>
      </c>
      <c r="C15" s="23">
        <f>(C7+C10)/(C5-C11-C12-C13-C14)*100</f>
        <v>72.727272727272734</v>
      </c>
      <c r="D15" s="23">
        <v>0</v>
      </c>
      <c r="E15" s="23">
        <f>(E7+E10)/(E5-E11-E12-E13-E14)*100</f>
        <v>81.578947368421055</v>
      </c>
      <c r="F15" s="23">
        <f>(F7+F10)/(F5-F11-F12-F13-F14)*100</f>
        <v>69.230769230769226</v>
      </c>
      <c r="G15" s="23">
        <f>(G7+G10)/(G5-G11-G12-G13-G14)*100</f>
        <v>55.555555555555557</v>
      </c>
      <c r="H15" s="23">
        <f t="shared" ref="H15" si="1">(H7+H10)/(H5-H11-H12-H13-H14)*100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20" sqref="B20"/>
    </sheetView>
  </sheetViews>
  <sheetFormatPr defaultRowHeight="21" x14ac:dyDescent="0.35"/>
  <cols>
    <col min="1" max="1" width="35.375" style="1" customWidth="1"/>
    <col min="2" max="7" width="20.875" style="1" customWidth="1"/>
    <col min="8" max="16384" width="9" style="1"/>
  </cols>
  <sheetData>
    <row r="1" spans="1:7" x14ac:dyDescent="0.35">
      <c r="A1" s="2" t="s">
        <v>125</v>
      </c>
    </row>
    <row r="2" spans="1:7" x14ac:dyDescent="0.35">
      <c r="A2" s="3" t="s">
        <v>72</v>
      </c>
    </row>
    <row r="3" spans="1:7" s="4" customFormat="1" x14ac:dyDescent="0.35">
      <c r="A3" s="21" t="s">
        <v>117</v>
      </c>
      <c r="B3" s="21" t="s">
        <v>116</v>
      </c>
      <c r="C3" s="21" t="s">
        <v>73</v>
      </c>
      <c r="D3" s="21" t="s">
        <v>74</v>
      </c>
      <c r="E3" s="21" t="s">
        <v>75</v>
      </c>
      <c r="F3" s="21" t="s">
        <v>76</v>
      </c>
      <c r="G3" s="21" t="s">
        <v>77</v>
      </c>
    </row>
    <row r="4" spans="1:7" x14ac:dyDescent="0.35">
      <c r="A4" s="24" t="s">
        <v>126</v>
      </c>
      <c r="B4" s="25">
        <v>253</v>
      </c>
      <c r="C4" s="25">
        <v>61</v>
      </c>
      <c r="D4" s="25">
        <v>71</v>
      </c>
      <c r="E4" s="25">
        <v>112</v>
      </c>
      <c r="F4" s="25">
        <v>76</v>
      </c>
      <c r="G4" s="25">
        <v>101</v>
      </c>
    </row>
    <row r="5" spans="1:7" x14ac:dyDescent="0.35">
      <c r="A5" s="15" t="s">
        <v>127</v>
      </c>
      <c r="B5" s="16">
        <v>205</v>
      </c>
      <c r="C5" s="17">
        <v>50</v>
      </c>
      <c r="D5" s="17">
        <v>58</v>
      </c>
      <c r="E5" s="17">
        <v>90</v>
      </c>
      <c r="F5" s="17">
        <v>58</v>
      </c>
      <c r="G5" s="17">
        <v>90</v>
      </c>
    </row>
    <row r="6" spans="1:7" x14ac:dyDescent="0.35">
      <c r="A6" s="18" t="s">
        <v>131</v>
      </c>
      <c r="B6" s="26">
        <f>B5*100/B4</f>
        <v>81.027667984189719</v>
      </c>
      <c r="C6" s="26">
        <f t="shared" ref="C6:G6" si="0">C5*100/C4</f>
        <v>81.967213114754102</v>
      </c>
      <c r="D6" s="26">
        <f t="shared" si="0"/>
        <v>81.690140845070417</v>
      </c>
      <c r="E6" s="26">
        <f t="shared" si="0"/>
        <v>80.357142857142861</v>
      </c>
      <c r="F6" s="26">
        <f t="shared" si="0"/>
        <v>76.315789473684205</v>
      </c>
      <c r="G6" s="26">
        <f t="shared" si="0"/>
        <v>89.10891089108911</v>
      </c>
    </row>
    <row r="7" spans="1:7" s="5" customFormat="1" ht="42" x14ac:dyDescent="0.2">
      <c r="A7" s="12" t="s">
        <v>122</v>
      </c>
      <c r="B7" s="13">
        <v>36</v>
      </c>
      <c r="C7" s="14">
        <v>29</v>
      </c>
      <c r="D7" s="14">
        <v>44</v>
      </c>
      <c r="E7" s="14">
        <v>63</v>
      </c>
      <c r="F7" s="14">
        <v>39</v>
      </c>
      <c r="G7" s="14">
        <v>59</v>
      </c>
    </row>
    <row r="8" spans="1:7" x14ac:dyDescent="0.35">
      <c r="A8" s="15" t="s">
        <v>128</v>
      </c>
      <c r="B8" s="16">
        <v>21</v>
      </c>
      <c r="C8" s="17">
        <v>15</v>
      </c>
      <c r="D8" s="17">
        <v>35</v>
      </c>
      <c r="E8" s="17">
        <v>37</v>
      </c>
      <c r="F8" s="17">
        <v>38</v>
      </c>
      <c r="G8" s="17">
        <v>46</v>
      </c>
    </row>
    <row r="9" spans="1:7" x14ac:dyDescent="0.35">
      <c r="A9" s="18" t="s">
        <v>129</v>
      </c>
      <c r="B9" s="19">
        <v>15</v>
      </c>
      <c r="C9" s="20">
        <v>14</v>
      </c>
      <c r="D9" s="20">
        <v>9</v>
      </c>
      <c r="E9" s="20">
        <v>26</v>
      </c>
      <c r="F9" s="20">
        <v>1</v>
      </c>
      <c r="G9" s="20">
        <v>13</v>
      </c>
    </row>
    <row r="10" spans="1:7" x14ac:dyDescent="0.35">
      <c r="A10" s="6" t="s">
        <v>123</v>
      </c>
      <c r="B10" s="8">
        <v>3</v>
      </c>
      <c r="C10" s="7">
        <v>3</v>
      </c>
      <c r="D10" s="7">
        <v>4</v>
      </c>
      <c r="E10" s="7">
        <v>3</v>
      </c>
      <c r="F10" s="7">
        <v>2</v>
      </c>
      <c r="G10" s="7">
        <v>5</v>
      </c>
    </row>
    <row r="11" spans="1:7" s="5" customFormat="1" x14ac:dyDescent="0.2">
      <c r="A11" s="9" t="s">
        <v>119</v>
      </c>
      <c r="B11" s="10">
        <v>136</v>
      </c>
      <c r="C11" s="11">
        <v>2</v>
      </c>
      <c r="D11" s="11">
        <v>6</v>
      </c>
      <c r="E11" s="11">
        <v>6</v>
      </c>
      <c r="F11" s="11">
        <v>0</v>
      </c>
      <c r="G11" s="11">
        <v>6</v>
      </c>
    </row>
    <row r="12" spans="1:7" x14ac:dyDescent="0.35">
      <c r="A12" s="6" t="s">
        <v>118</v>
      </c>
      <c r="B12" s="8">
        <v>0</v>
      </c>
      <c r="C12" s="7">
        <v>5</v>
      </c>
      <c r="D12" s="7">
        <v>2</v>
      </c>
      <c r="E12" s="7">
        <v>4</v>
      </c>
      <c r="F12" s="7">
        <v>10</v>
      </c>
      <c r="G12" s="7">
        <v>4</v>
      </c>
    </row>
    <row r="13" spans="1:7" x14ac:dyDescent="0.35">
      <c r="A13" s="6" t="s">
        <v>120</v>
      </c>
      <c r="B13" s="8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1:7" x14ac:dyDescent="0.35">
      <c r="A14" s="6" t="s">
        <v>121</v>
      </c>
      <c r="B14" s="8">
        <v>5</v>
      </c>
      <c r="C14" s="7">
        <v>0</v>
      </c>
      <c r="D14" s="7">
        <v>0</v>
      </c>
      <c r="E14" s="7">
        <v>2</v>
      </c>
      <c r="F14" s="7">
        <v>1</v>
      </c>
      <c r="G14" s="7">
        <v>1</v>
      </c>
    </row>
    <row r="15" spans="1:7" x14ac:dyDescent="0.35">
      <c r="A15" s="22" t="s">
        <v>130</v>
      </c>
      <c r="B15" s="23">
        <f>(B7+B10)/(B5-B11-B12-B13-B14)*100</f>
        <v>60.9375</v>
      </c>
      <c r="C15" s="23">
        <f t="shared" ref="C15:G15" si="1">(C7+C10)/(C5-C11-C12-C13-C14)*100</f>
        <v>74.418604651162795</v>
      </c>
      <c r="D15" s="23">
        <f t="shared" si="1"/>
        <v>96</v>
      </c>
      <c r="E15" s="23">
        <f t="shared" si="1"/>
        <v>84.615384615384613</v>
      </c>
      <c r="F15" s="23">
        <f t="shared" si="1"/>
        <v>87.2340425531915</v>
      </c>
      <c r="G15" s="23">
        <f t="shared" si="1"/>
        <v>81.012658227848107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E15" sqref="E15"/>
    </sheetView>
  </sheetViews>
  <sheetFormatPr defaultRowHeight="21" x14ac:dyDescent="0.35"/>
  <cols>
    <col min="1" max="1" width="35.375" style="1" customWidth="1"/>
    <col min="2" max="2" width="23.75" style="1" customWidth="1"/>
    <col min="3" max="16384" width="9" style="1"/>
  </cols>
  <sheetData>
    <row r="1" spans="1:2" x14ac:dyDescent="0.35">
      <c r="A1" s="2" t="s">
        <v>125</v>
      </c>
    </row>
    <row r="2" spans="1:2" x14ac:dyDescent="0.35">
      <c r="A2" s="3" t="s">
        <v>9</v>
      </c>
    </row>
    <row r="3" spans="1:2" s="4" customFormat="1" x14ac:dyDescent="0.35">
      <c r="A3" s="21" t="s">
        <v>117</v>
      </c>
      <c r="B3" s="21" t="s">
        <v>10</v>
      </c>
    </row>
    <row r="4" spans="1:2" x14ac:dyDescent="0.35">
      <c r="A4" s="24" t="s">
        <v>126</v>
      </c>
      <c r="B4" s="40">
        <v>48</v>
      </c>
    </row>
    <row r="5" spans="1:2" x14ac:dyDescent="0.35">
      <c r="A5" s="15" t="s">
        <v>127</v>
      </c>
      <c r="B5" s="16">
        <v>46</v>
      </c>
    </row>
    <row r="6" spans="1:2" x14ac:dyDescent="0.35">
      <c r="A6" s="18" t="s">
        <v>131</v>
      </c>
      <c r="B6" s="26">
        <f>B5*100/B4</f>
        <v>95.833333333333329</v>
      </c>
    </row>
    <row r="7" spans="1:2" s="5" customFormat="1" ht="42" x14ac:dyDescent="0.2">
      <c r="A7" s="12" t="s">
        <v>122</v>
      </c>
      <c r="B7" s="13">
        <v>35</v>
      </c>
    </row>
    <row r="8" spans="1:2" x14ac:dyDescent="0.35">
      <c r="A8" s="15" t="s">
        <v>128</v>
      </c>
      <c r="B8" s="16">
        <v>33</v>
      </c>
    </row>
    <row r="9" spans="1:2" x14ac:dyDescent="0.35">
      <c r="A9" s="18" t="s">
        <v>129</v>
      </c>
      <c r="B9" s="19">
        <v>2</v>
      </c>
    </row>
    <row r="10" spans="1:2" x14ac:dyDescent="0.35">
      <c r="A10" s="6" t="s">
        <v>123</v>
      </c>
      <c r="B10" s="8">
        <v>4</v>
      </c>
    </row>
    <row r="11" spans="1:2" s="5" customFormat="1" x14ac:dyDescent="0.2">
      <c r="A11" s="9" t="s">
        <v>119</v>
      </c>
      <c r="B11" s="10">
        <v>0</v>
      </c>
    </row>
    <row r="12" spans="1:2" x14ac:dyDescent="0.35">
      <c r="A12" s="6" t="s">
        <v>118</v>
      </c>
      <c r="B12" s="8">
        <v>2</v>
      </c>
    </row>
    <row r="13" spans="1:2" x14ac:dyDescent="0.35">
      <c r="A13" s="6" t="s">
        <v>120</v>
      </c>
      <c r="B13" s="8">
        <v>0</v>
      </c>
    </row>
    <row r="14" spans="1:2" x14ac:dyDescent="0.35">
      <c r="A14" s="6" t="s">
        <v>121</v>
      </c>
      <c r="B14" s="8">
        <v>0</v>
      </c>
    </row>
    <row r="15" spans="1:2" x14ac:dyDescent="0.35">
      <c r="A15" s="22" t="s">
        <v>130</v>
      </c>
      <c r="B15" s="23">
        <f>(B7+B10)/(B5-B11-B12-B13-B14)*100</f>
        <v>88.63636363636364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E16" sqref="E16"/>
    </sheetView>
  </sheetViews>
  <sheetFormatPr defaultRowHeight="21" x14ac:dyDescent="0.35"/>
  <cols>
    <col min="1" max="1" width="35.375" style="1" customWidth="1"/>
    <col min="2" max="2" width="22.25" style="1" customWidth="1"/>
    <col min="3" max="16384" width="9" style="1"/>
  </cols>
  <sheetData>
    <row r="1" spans="1:2" x14ac:dyDescent="0.35">
      <c r="A1" s="2" t="s">
        <v>125</v>
      </c>
    </row>
    <row r="2" spans="1:2" x14ac:dyDescent="0.35">
      <c r="A2" s="3" t="s">
        <v>11</v>
      </c>
    </row>
    <row r="3" spans="1:2" s="4" customFormat="1" x14ac:dyDescent="0.35">
      <c r="A3" s="21" t="s">
        <v>117</v>
      </c>
      <c r="B3" s="21" t="s">
        <v>12</v>
      </c>
    </row>
    <row r="4" spans="1:2" x14ac:dyDescent="0.35">
      <c r="A4" s="24" t="s">
        <v>126</v>
      </c>
      <c r="B4" s="40">
        <v>22</v>
      </c>
    </row>
    <row r="5" spans="1:2" x14ac:dyDescent="0.35">
      <c r="A5" s="15" t="s">
        <v>127</v>
      </c>
      <c r="B5" s="16">
        <v>21</v>
      </c>
    </row>
    <row r="6" spans="1:2" x14ac:dyDescent="0.35">
      <c r="A6" s="18" t="s">
        <v>131</v>
      </c>
      <c r="B6" s="26">
        <f>B5*100/B4</f>
        <v>95.454545454545453</v>
      </c>
    </row>
    <row r="7" spans="1:2" s="5" customFormat="1" ht="42" x14ac:dyDescent="0.2">
      <c r="A7" s="12" t="s">
        <v>122</v>
      </c>
      <c r="B7" s="13">
        <v>8</v>
      </c>
    </row>
    <row r="8" spans="1:2" x14ac:dyDescent="0.35">
      <c r="A8" s="15" t="s">
        <v>128</v>
      </c>
      <c r="B8" s="16">
        <v>6</v>
      </c>
    </row>
    <row r="9" spans="1:2" x14ac:dyDescent="0.35">
      <c r="A9" s="18" t="s">
        <v>129</v>
      </c>
      <c r="B9" s="19">
        <v>2</v>
      </c>
    </row>
    <row r="10" spans="1:2" x14ac:dyDescent="0.35">
      <c r="A10" s="6" t="s">
        <v>123</v>
      </c>
      <c r="B10" s="8">
        <v>1</v>
      </c>
    </row>
    <row r="11" spans="1:2" s="5" customFormat="1" x14ac:dyDescent="0.2">
      <c r="A11" s="9" t="s">
        <v>119</v>
      </c>
      <c r="B11" s="10">
        <v>12</v>
      </c>
    </row>
    <row r="12" spans="1:2" x14ac:dyDescent="0.35">
      <c r="A12" s="6" t="s">
        <v>118</v>
      </c>
      <c r="B12" s="8">
        <v>0</v>
      </c>
    </row>
    <row r="13" spans="1:2" x14ac:dyDescent="0.35">
      <c r="A13" s="6" t="s">
        <v>120</v>
      </c>
      <c r="B13" s="8">
        <v>0</v>
      </c>
    </row>
    <row r="14" spans="1:2" x14ac:dyDescent="0.35">
      <c r="A14" s="6" t="s">
        <v>121</v>
      </c>
      <c r="B14" s="8">
        <v>0</v>
      </c>
    </row>
    <row r="15" spans="1:2" x14ac:dyDescent="0.35">
      <c r="A15" s="22" t="s">
        <v>130</v>
      </c>
      <c r="B15" s="23">
        <f>(B7+B10)/(B5-B11-B12-B13-B14)*100</f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E16" sqref="E16"/>
    </sheetView>
  </sheetViews>
  <sheetFormatPr defaultRowHeight="21" x14ac:dyDescent="0.35"/>
  <cols>
    <col min="1" max="1" width="35.375" style="1" customWidth="1"/>
    <col min="2" max="2" width="22.25" style="1" customWidth="1"/>
    <col min="3" max="16384" width="9" style="1"/>
  </cols>
  <sheetData>
    <row r="1" spans="1:2" x14ac:dyDescent="0.35">
      <c r="A1" s="2" t="s">
        <v>125</v>
      </c>
    </row>
    <row r="2" spans="1:2" x14ac:dyDescent="0.35">
      <c r="A2" s="3" t="s">
        <v>13</v>
      </c>
    </row>
    <row r="3" spans="1:2" s="4" customFormat="1" x14ac:dyDescent="0.35">
      <c r="A3" s="21" t="s">
        <v>117</v>
      </c>
      <c r="B3" s="21" t="s">
        <v>14</v>
      </c>
    </row>
    <row r="4" spans="1:2" x14ac:dyDescent="0.35">
      <c r="A4" s="24" t="s">
        <v>126</v>
      </c>
      <c r="B4" s="40">
        <v>96</v>
      </c>
    </row>
    <row r="5" spans="1:2" x14ac:dyDescent="0.35">
      <c r="A5" s="15" t="s">
        <v>127</v>
      </c>
      <c r="B5" s="16">
        <v>94</v>
      </c>
    </row>
    <row r="6" spans="1:2" x14ac:dyDescent="0.35">
      <c r="A6" s="18" t="s">
        <v>131</v>
      </c>
      <c r="B6" s="26">
        <f>B5*100/B4</f>
        <v>97.916666666666671</v>
      </c>
    </row>
    <row r="7" spans="1:2" s="5" customFormat="1" ht="42" x14ac:dyDescent="0.2">
      <c r="A7" s="12" t="s">
        <v>122</v>
      </c>
      <c r="B7" s="13">
        <v>67</v>
      </c>
    </row>
    <row r="8" spans="1:2" x14ac:dyDescent="0.35">
      <c r="A8" s="15" t="s">
        <v>128</v>
      </c>
      <c r="B8" s="16">
        <v>33</v>
      </c>
    </row>
    <row r="9" spans="1:2" x14ac:dyDescent="0.35">
      <c r="A9" s="18" t="s">
        <v>129</v>
      </c>
      <c r="B9" s="19">
        <v>34</v>
      </c>
    </row>
    <row r="10" spans="1:2" x14ac:dyDescent="0.35">
      <c r="A10" s="6" t="s">
        <v>123</v>
      </c>
      <c r="B10" s="8">
        <v>2</v>
      </c>
    </row>
    <row r="11" spans="1:2" s="5" customFormat="1" x14ac:dyDescent="0.2">
      <c r="A11" s="9" t="s">
        <v>119</v>
      </c>
      <c r="B11" s="10">
        <v>1</v>
      </c>
    </row>
    <row r="12" spans="1:2" x14ac:dyDescent="0.35">
      <c r="A12" s="6" t="s">
        <v>118</v>
      </c>
      <c r="B12" s="8">
        <v>4</v>
      </c>
    </row>
    <row r="13" spans="1:2" x14ac:dyDescent="0.35">
      <c r="A13" s="6" t="s">
        <v>120</v>
      </c>
      <c r="B13" s="8">
        <v>0</v>
      </c>
    </row>
    <row r="14" spans="1:2" x14ac:dyDescent="0.35">
      <c r="A14" s="6" t="s">
        <v>121</v>
      </c>
      <c r="B14" s="8">
        <v>1</v>
      </c>
    </row>
    <row r="15" spans="1:2" x14ac:dyDescent="0.35">
      <c r="A15" s="22" t="s">
        <v>130</v>
      </c>
      <c r="B15" s="23">
        <f>(B7+B10)/(B5-B11-B12-B13-B14)*100</f>
        <v>78.409090909090907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C21" sqref="C21"/>
    </sheetView>
  </sheetViews>
  <sheetFormatPr defaultRowHeight="21" x14ac:dyDescent="0.35"/>
  <cols>
    <col min="1" max="1" width="35.375" style="1" customWidth="1"/>
    <col min="2" max="2" width="22.25" style="1" customWidth="1"/>
    <col min="3" max="16384" width="9" style="1"/>
  </cols>
  <sheetData>
    <row r="1" spans="1:2" x14ac:dyDescent="0.35">
      <c r="A1" s="2" t="s">
        <v>125</v>
      </c>
    </row>
    <row r="2" spans="1:2" x14ac:dyDescent="0.35">
      <c r="A2" s="3" t="s">
        <v>15</v>
      </c>
    </row>
    <row r="3" spans="1:2" s="4" customFormat="1" x14ac:dyDescent="0.35">
      <c r="A3" s="21" t="s">
        <v>117</v>
      </c>
      <c r="B3" s="21" t="s">
        <v>16</v>
      </c>
    </row>
    <row r="4" spans="1:2" x14ac:dyDescent="0.35">
      <c r="A4" s="24" t="s">
        <v>126</v>
      </c>
      <c r="B4" s="40">
        <v>187</v>
      </c>
    </row>
    <row r="5" spans="1:2" x14ac:dyDescent="0.35">
      <c r="A5" s="15" t="s">
        <v>127</v>
      </c>
      <c r="B5" s="16">
        <v>179</v>
      </c>
    </row>
    <row r="6" spans="1:2" x14ac:dyDescent="0.35">
      <c r="A6" s="18" t="s">
        <v>131</v>
      </c>
      <c r="B6" s="26">
        <f>B5*100/B4</f>
        <v>95.721925133689837</v>
      </c>
    </row>
    <row r="7" spans="1:2" s="5" customFormat="1" ht="42" x14ac:dyDescent="0.2">
      <c r="A7" s="12" t="s">
        <v>122</v>
      </c>
      <c r="B7" s="13">
        <v>173</v>
      </c>
    </row>
    <row r="8" spans="1:2" x14ac:dyDescent="0.35">
      <c r="A8" s="15" t="s">
        <v>128</v>
      </c>
      <c r="B8" s="16">
        <v>173</v>
      </c>
    </row>
    <row r="9" spans="1:2" x14ac:dyDescent="0.35">
      <c r="A9" s="18" t="s">
        <v>129</v>
      </c>
      <c r="B9" s="19">
        <v>0</v>
      </c>
    </row>
    <row r="10" spans="1:2" x14ac:dyDescent="0.35">
      <c r="A10" s="6" t="s">
        <v>123</v>
      </c>
      <c r="B10" s="8">
        <v>1</v>
      </c>
    </row>
    <row r="11" spans="1:2" s="5" customFormat="1" x14ac:dyDescent="0.2">
      <c r="A11" s="9" t="s">
        <v>119</v>
      </c>
      <c r="B11" s="10">
        <v>4</v>
      </c>
    </row>
    <row r="12" spans="1:2" x14ac:dyDescent="0.35">
      <c r="A12" s="6" t="s">
        <v>118</v>
      </c>
      <c r="B12" s="8">
        <v>0</v>
      </c>
    </row>
    <row r="13" spans="1:2" x14ac:dyDescent="0.35">
      <c r="A13" s="6" t="s">
        <v>120</v>
      </c>
      <c r="B13" s="8">
        <v>0</v>
      </c>
    </row>
    <row r="14" spans="1:2" x14ac:dyDescent="0.35">
      <c r="A14" s="6" t="s">
        <v>121</v>
      </c>
      <c r="B14" s="8">
        <v>0</v>
      </c>
    </row>
    <row r="15" spans="1:2" x14ac:dyDescent="0.35">
      <c r="A15" s="22" t="s">
        <v>130</v>
      </c>
      <c r="B15" s="23">
        <f>(B7+B10)/(B5-B11-B12-B13-B14)*100</f>
        <v>99.428571428571431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I15" sqref="I15"/>
    </sheetView>
  </sheetViews>
  <sheetFormatPr defaultRowHeight="21" x14ac:dyDescent="0.35"/>
  <cols>
    <col min="1" max="1" width="35.375" style="1" customWidth="1"/>
    <col min="2" max="2" width="22.25" style="1" customWidth="1"/>
    <col min="3" max="16384" width="9" style="1"/>
  </cols>
  <sheetData>
    <row r="1" spans="1:2" x14ac:dyDescent="0.35">
      <c r="A1" s="2" t="s">
        <v>125</v>
      </c>
    </row>
    <row r="2" spans="1:2" x14ac:dyDescent="0.35">
      <c r="A2" s="3" t="s">
        <v>17</v>
      </c>
    </row>
    <row r="3" spans="1:2" s="4" customFormat="1" x14ac:dyDescent="0.35">
      <c r="A3" s="21" t="s">
        <v>117</v>
      </c>
      <c r="B3" s="21" t="s">
        <v>18</v>
      </c>
    </row>
    <row r="4" spans="1:2" x14ac:dyDescent="0.35">
      <c r="A4" s="24" t="s">
        <v>126</v>
      </c>
      <c r="B4" s="40">
        <v>32</v>
      </c>
    </row>
    <row r="5" spans="1:2" x14ac:dyDescent="0.35">
      <c r="A5" s="15" t="s">
        <v>127</v>
      </c>
      <c r="B5" s="16">
        <v>31</v>
      </c>
    </row>
    <row r="6" spans="1:2" x14ac:dyDescent="0.35">
      <c r="A6" s="18" t="s">
        <v>131</v>
      </c>
      <c r="B6" s="26">
        <f>B5*100/B4</f>
        <v>96.875</v>
      </c>
    </row>
    <row r="7" spans="1:2" s="5" customFormat="1" ht="42" x14ac:dyDescent="0.2">
      <c r="A7" s="12" t="s">
        <v>122</v>
      </c>
      <c r="B7" s="13">
        <v>28</v>
      </c>
    </row>
    <row r="8" spans="1:2" x14ac:dyDescent="0.35">
      <c r="A8" s="15" t="s">
        <v>128</v>
      </c>
      <c r="B8" s="16">
        <v>28</v>
      </c>
    </row>
    <row r="9" spans="1:2" x14ac:dyDescent="0.35">
      <c r="A9" s="18" t="s">
        <v>129</v>
      </c>
      <c r="B9" s="19">
        <v>0</v>
      </c>
    </row>
    <row r="10" spans="1:2" x14ac:dyDescent="0.35">
      <c r="A10" s="6" t="s">
        <v>123</v>
      </c>
      <c r="B10" s="8">
        <v>0</v>
      </c>
    </row>
    <row r="11" spans="1:2" s="5" customFormat="1" x14ac:dyDescent="0.2">
      <c r="A11" s="9" t="s">
        <v>119</v>
      </c>
      <c r="B11" s="10">
        <v>3</v>
      </c>
    </row>
    <row r="12" spans="1:2" x14ac:dyDescent="0.35">
      <c r="A12" s="6" t="s">
        <v>118</v>
      </c>
      <c r="B12" s="8">
        <v>0</v>
      </c>
    </row>
    <row r="13" spans="1:2" x14ac:dyDescent="0.35">
      <c r="A13" s="6" t="s">
        <v>120</v>
      </c>
      <c r="B13" s="8">
        <v>0</v>
      </c>
    </row>
    <row r="14" spans="1:2" x14ac:dyDescent="0.35">
      <c r="A14" s="6" t="s">
        <v>121</v>
      </c>
      <c r="B14" s="8">
        <v>0</v>
      </c>
    </row>
    <row r="15" spans="1:2" x14ac:dyDescent="0.35">
      <c r="A15" s="22" t="s">
        <v>130</v>
      </c>
      <c r="B15" s="23">
        <f>(B7+B10)/(B5-B11-B12-B13-B14)*100</f>
        <v>100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G7" sqref="G7"/>
    </sheetView>
  </sheetViews>
  <sheetFormatPr defaultRowHeight="21" x14ac:dyDescent="0.35"/>
  <cols>
    <col min="1" max="1" width="35.375" style="1" customWidth="1"/>
    <col min="2" max="2" width="15.5" style="1" bestFit="1" customWidth="1"/>
    <col min="3" max="3" width="21.25" style="1" customWidth="1"/>
    <col min="4" max="16384" width="9" style="1"/>
  </cols>
  <sheetData>
    <row r="1" spans="1:3" x14ac:dyDescent="0.35">
      <c r="A1" s="2" t="s">
        <v>125</v>
      </c>
    </row>
    <row r="2" spans="1:3" x14ac:dyDescent="0.35">
      <c r="A2" s="3" t="s">
        <v>19</v>
      </c>
    </row>
    <row r="3" spans="1:3" s="4" customFormat="1" x14ac:dyDescent="0.35">
      <c r="A3" s="21" t="s">
        <v>117</v>
      </c>
      <c r="B3" s="21" t="s">
        <v>20</v>
      </c>
      <c r="C3" s="21" t="s">
        <v>21</v>
      </c>
    </row>
    <row r="4" spans="1:3" x14ac:dyDescent="0.35">
      <c r="A4" s="24" t="s">
        <v>126</v>
      </c>
      <c r="B4" s="40">
        <v>98</v>
      </c>
      <c r="C4" s="40">
        <v>130</v>
      </c>
    </row>
    <row r="5" spans="1:3" x14ac:dyDescent="0.35">
      <c r="A5" s="15" t="s">
        <v>127</v>
      </c>
      <c r="B5" s="16">
        <v>98</v>
      </c>
      <c r="C5" s="16">
        <v>124</v>
      </c>
    </row>
    <row r="6" spans="1:3" x14ac:dyDescent="0.35">
      <c r="A6" s="18" t="s">
        <v>131</v>
      </c>
      <c r="B6" s="26">
        <f>B5*100/B4</f>
        <v>100</v>
      </c>
      <c r="C6" s="26">
        <f t="shared" ref="C6" si="0">C5*100/C4</f>
        <v>95.384615384615387</v>
      </c>
    </row>
    <row r="7" spans="1:3" s="5" customFormat="1" ht="42" x14ac:dyDescent="0.2">
      <c r="A7" s="12" t="s">
        <v>122</v>
      </c>
      <c r="B7" s="13">
        <v>55</v>
      </c>
      <c r="C7" s="13">
        <v>83</v>
      </c>
    </row>
    <row r="8" spans="1:3" x14ac:dyDescent="0.35">
      <c r="A8" s="15" t="s">
        <v>128</v>
      </c>
      <c r="B8" s="16">
        <v>23</v>
      </c>
      <c r="C8" s="16">
        <v>53</v>
      </c>
    </row>
    <row r="9" spans="1:3" x14ac:dyDescent="0.35">
      <c r="A9" s="18" t="s">
        <v>129</v>
      </c>
      <c r="B9" s="19">
        <v>32</v>
      </c>
      <c r="C9" s="19">
        <v>30</v>
      </c>
    </row>
    <row r="10" spans="1:3" x14ac:dyDescent="0.35">
      <c r="A10" s="6" t="s">
        <v>123</v>
      </c>
      <c r="B10" s="8">
        <v>7</v>
      </c>
      <c r="C10" s="8">
        <v>6</v>
      </c>
    </row>
    <row r="11" spans="1:3" s="5" customFormat="1" x14ac:dyDescent="0.2">
      <c r="A11" s="9" t="s">
        <v>119</v>
      </c>
      <c r="B11" s="10">
        <v>6</v>
      </c>
      <c r="C11" s="10">
        <v>12</v>
      </c>
    </row>
    <row r="12" spans="1:3" x14ac:dyDescent="0.35">
      <c r="A12" s="6" t="s">
        <v>118</v>
      </c>
      <c r="B12" s="8">
        <v>5</v>
      </c>
      <c r="C12" s="8">
        <v>7</v>
      </c>
    </row>
    <row r="13" spans="1:3" x14ac:dyDescent="0.35">
      <c r="A13" s="6" t="s">
        <v>120</v>
      </c>
      <c r="B13" s="8">
        <v>0</v>
      </c>
      <c r="C13" s="8">
        <v>0</v>
      </c>
    </row>
    <row r="14" spans="1:3" x14ac:dyDescent="0.35">
      <c r="A14" s="6" t="s">
        <v>121</v>
      </c>
      <c r="B14" s="8">
        <v>2</v>
      </c>
      <c r="C14" s="8">
        <v>1</v>
      </c>
    </row>
    <row r="15" spans="1:3" x14ac:dyDescent="0.35">
      <c r="A15" s="22" t="s">
        <v>130</v>
      </c>
      <c r="B15" s="23">
        <f>(B7+B10)/(B5-B11-B12-B13-B14)*100</f>
        <v>72.941176470588232</v>
      </c>
      <c r="C15" s="23">
        <f t="shared" ref="C15" si="1">(C7+C10)/(C5-C11-C12-C13-C14)*100</f>
        <v>85.576923076923066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มหาวิทยาลัย</vt:lpstr>
      <vt:lpstr>กท.</vt:lpstr>
      <vt:lpstr>วศ.</vt:lpstr>
      <vt:lpstr>พผท.</vt:lpstr>
      <vt:lpstr>ทก.</vt:lpstr>
      <vt:lpstr>ทล.</vt:lpstr>
      <vt:lpstr>พย.</vt:lpstr>
      <vt:lpstr>พท.</vt:lpstr>
      <vt:lpstr>ภม.</vt:lpstr>
      <vt:lpstr>มน.</vt:lpstr>
      <vt:lpstr>รน.</vt:lpstr>
      <vt:lpstr>ลจ.</vt:lpstr>
      <vt:lpstr>วทส.</vt:lpstr>
      <vt:lpstr>วท.</vt:lpstr>
      <vt:lpstr>วก.</vt:lpstr>
      <vt:lpstr>วศป.</vt:lpstr>
      <vt:lpstr>วส.</vt:lpstr>
      <vt:lpstr>ศป.</vt:lpstr>
      <vt:lpstr>ดส.</vt:lpstr>
      <vt:lpstr>ศษ.</vt:lpstr>
      <vt:lpstr>สห.</vt:lpstr>
      <vt:lpstr>สธ.</vt:lpstr>
      <vt:lpstr>อญ.</vt:lpstr>
      <vt:lpstr>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2015-07-21T02:34:35Z</cp:lastPrinted>
  <dcterms:created xsi:type="dcterms:W3CDTF">2015-07-20T03:52:57Z</dcterms:created>
  <dcterms:modified xsi:type="dcterms:W3CDTF">2015-07-21T08:30:17Z</dcterms:modified>
</cp:coreProperties>
</file>